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_rels/workbook.xml.rels" ContentType="application/vnd.openxmlformats-package.relationships+xml"/>
  <Override PartName="/xl/worksheets/sheet1.xml" ContentType="application/vnd.openxmlformats-officedocument.spreadsheetml.worksheet+xml"/>
  <Override PartName="/xl/worksheets/sheet32.xml" ContentType="application/vnd.openxmlformats-officedocument.spreadsheetml.worksheet+xml"/>
  <Override PartName="/xl/worksheets/sheet2.xml" ContentType="application/vnd.openxmlformats-officedocument.spreadsheetml.worksheet+xml"/>
  <Override PartName="/xl/worksheets/sheet33.xml" ContentType="application/vnd.openxmlformats-officedocument.spreadsheetml.worksheet+xml"/>
  <Override PartName="/xl/worksheets/sheet3.xml" ContentType="application/vnd.openxmlformats-officedocument.spreadsheetml.worksheet+xml"/>
  <Override PartName="/xl/worksheets/sheet34.xml" ContentType="application/vnd.openxmlformats-officedocument.spreadsheetml.worksheet+xml"/>
  <Override PartName="/xl/worksheets/sheet4.xml" ContentType="application/vnd.openxmlformats-officedocument.spreadsheetml.worksheet+xml"/>
  <Override PartName="/xl/worksheets/sheet35.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0.xml" ContentType="application/vnd.openxmlformats-officedocument.spreadsheetml.worksheet+xml"/>
  <Override PartName="/xl/worksheets/sheet28.xml" ContentType="application/vnd.openxmlformats-officedocument.spreadsheetml.worksheet+xml"/>
  <Override PartName="/xl/worksheets/sheet31.xml" ContentType="application/vnd.openxmlformats-officedocument.spreadsheetml.worksheet+xml"/>
  <Override PartName="/xl/worksheets/sheet29.xml" ContentType="application/vnd.openxmlformats-officedocument.spreadsheetml.worksheet+xml"/>
  <Override PartName="/xl/worksheets/sheet27.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Úvod 500" sheetId="1" state="visible" r:id="rId2"/>
    <sheet name="NÁVOD (VYMAZAT)" sheetId="2" state="visible" r:id="rId3"/>
    <sheet name="Titul" sheetId="3" state="visible" r:id="rId4"/>
    <sheet name="Zápis" sheetId="4" state="visible" r:id="rId5"/>
    <sheet name="PŘEDVAHA" sheetId="5" state="visible" r:id="rId6"/>
    <sheet name="Aktiva" sheetId="6" state="visible" r:id="rId7"/>
    <sheet name="Pasiva" sheetId="7" state="visible" r:id="rId8"/>
    <sheet name="0xx DHM" sheetId="8" state="visible" r:id="rId9"/>
    <sheet name="1xx Zásoby" sheetId="9" state="visible" r:id="rId10"/>
    <sheet name="211 CZK" sheetId="10" state="visible" r:id="rId11"/>
    <sheet name="211 EUR" sheetId="11" state="visible" r:id="rId12"/>
    <sheet name="213 Ceniny" sheetId="12" state="visible" r:id="rId13"/>
    <sheet name="221 BV" sheetId="13" state="visible" r:id="rId14"/>
    <sheet name="311 Saldo" sheetId="14" state="visible" r:id="rId15"/>
    <sheet name="314 Zálohy" sheetId="15" state="visible" r:id="rId16"/>
    <sheet name="315 Pohledávky" sheetId="16" state="visible" r:id="rId17"/>
    <sheet name="321 Dodavatelé" sheetId="17" state="visible" r:id="rId18"/>
    <sheet name="325 Závazky" sheetId="18" state="visible" r:id="rId19"/>
    <sheet name="33x Zaměstnanci" sheetId="19" state="visible" r:id="rId20"/>
    <sheet name="Mzdová rekapitulace" sheetId="20" state="visible" r:id="rId21"/>
    <sheet name="34x Daně" sheetId="21" state="visible" r:id="rId22"/>
    <sheet name="346-7 Dotace" sheetId="22" state="visible" r:id="rId23"/>
    <sheet name="35x-36x" sheetId="23" state="visible" r:id="rId24"/>
    <sheet name="378 Pohledávky" sheetId="24" state="visible" r:id="rId25"/>
    <sheet name="379 Závazky" sheetId="25" state="visible" r:id="rId26"/>
    <sheet name="381 Rozpis" sheetId="26" state="visible" r:id="rId27"/>
    <sheet name="383 VPO" sheetId="27" state="visible" r:id="rId28"/>
    <sheet name="384 VynPO" sheetId="28" state="visible" r:id="rId29"/>
    <sheet name="385 PPO" sheetId="29" state="visible" r:id="rId30"/>
    <sheet name="388 DUA" sheetId="30" state="visible" r:id="rId31"/>
    <sheet name="389 DUP" sheetId="31" state="visible" r:id="rId32"/>
    <sheet name="411 Výpis OR" sheetId="32" state="visible" r:id="rId33"/>
    <sheet name="461 Úvěry" sheetId="33" state="visible" r:id="rId34"/>
    <sheet name="479 DZ" sheetId="34" state="visible" r:id="rId35"/>
    <sheet name="48x Odložená daň" sheetId="35" state="visible" r:id="rId36"/>
  </sheets>
  <definedNames>
    <definedName function="false" hidden="false" localSheetId="9" name="_xlnm.Print_Area" vbProcedure="false">'211 CZK'!$A$1:$C$31</definedName>
    <definedName function="false" hidden="false" localSheetId="10" name="_xlnm.Print_Area" vbProcedure="false">'211 EUR'!$A:$C</definedName>
    <definedName function="false" hidden="false" localSheetId="11" name="_xlnm.Print_Area" vbProcedure="false">'213 Ceniny'!$A:$C</definedName>
    <definedName function="false" hidden="false" localSheetId="25" name="_xlnm.Print_Area" vbProcedure="false">'381 Rozpis'!$A$1:$K$24</definedName>
    <definedName function="false" hidden="false" localSheetId="34" name="_xlnm.Print_Area" vbProcedure="false">'48x Odložená daň'!$A$1:$F$19</definedName>
    <definedName function="false" hidden="false" localSheetId="5" name="_xlnm.Print_Area" vbProcedure="false">Aktiva!$A$1:$G$54</definedName>
    <definedName function="false" hidden="false" localSheetId="6" name="_xlnm.Print_Area" vbProcedure="false">Pasiva!$A$1:$G$57</definedName>
    <definedName function="false" hidden="false" localSheetId="2" name="_xlnm.Print_Area" vbProcedure="false">Titul!$A$1:$L$9</definedName>
    <definedName function="false" hidden="false" localSheetId="3" name="_xlnm.Print_Area" vbProcedure="false">Zápis!$A$1:$H$47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<sst xmlns="http://schemas.openxmlformats.org/spreadsheetml/2006/main" count="578" uniqueCount="399">
  <si>
    <t xml:space="preserve">VYPLNIT ÚDAJE</t>
  </si>
  <si>
    <t xml:space="preserve">Účetní jednotka</t>
  </si>
  <si>
    <t xml:space="preserve">doplnit na listu úvod</t>
  </si>
  <si>
    <t xml:space="preserve">IČ</t>
  </si>
  <si>
    <t xml:space="preserve">Inventura k datu</t>
  </si>
  <si>
    <t xml:space="preserve">Datum fyzické inventury</t>
  </si>
  <si>
    <t xml:space="preserve">Datum dokladové inventury</t>
  </si>
  <si>
    <t xml:space="preserve">Datum vyhotovení zápisu</t>
  </si>
  <si>
    <t xml:space="preserve">Jméno osoby provádějící fyzickou inventuru (dlouhodobý majetek, zásoby, pokladny)</t>
  </si>
  <si>
    <t xml:space="preserve">Jméno osoby provádějící dokladovou inventuru (účetní)</t>
  </si>
  <si>
    <t xml:space="preserve">Jméno zodpovědné osoby (jednatel, předseda představenstva, ředitel)</t>
  </si>
  <si>
    <t xml:space="preserve">POSTUP</t>
  </si>
  <si>
    <t xml:space="preserve">1. Vyplnit údaje o účetní jednotce a datech závěrky - list Úvod 500.</t>
  </si>
  <si>
    <t xml:space="preserve">2. Uložit obratovou předvahu k datu závěrky - list PŘEDVAHA.</t>
  </si>
  <si>
    <t xml:space="preserve">3. Ke všem rozvahovým účtům, které mají zůstatek doložit inventurním soupisem na jednotlivých listech.</t>
  </si>
  <si>
    <t xml:space="preserve">4. U účetních jednotek, které mají DPPO se pod obratovou předvahu doplní výpočet daně a nechá se zkontrolovat daňovým poradcem. Daň se zaúčtuje a uloží se finální obratová předvaha. </t>
  </si>
  <si>
    <t xml:space="preserve">5. Vyplnit list Aktiva a Pasiva – upravit čísla účtů a názvy, zkontrolovat zda je správně údaj fyzická/dokladová inventura, rozdíl součtu aktiv a pasiv se musí rovnat výsledku hospodaření za běžné období.</t>
  </si>
  <si>
    <t xml:space="preserve">6. Vyplnit list Zápis.</t>
  </si>
  <si>
    <t xml:space="preserve">7. Vymazat list NÁVOD (VYMAZAT), vymazat listy analytických účtů, které nemají obsah.</t>
  </si>
  <si>
    <t xml:space="preserve">8. Inventura je hotová! Teď sestavit výkazy, podat přiznání DPPO a předat klientovi.</t>
  </si>
  <si>
    <t xml:space="preserve">POZNÁMKY K NÁPLNI INVENTURNÍCH SOUPISŮ</t>
  </si>
  <si>
    <t xml:space="preserve">0xx – Dlouhodobý majetek</t>
  </si>
  <si>
    <t xml:space="preserve">013,073 - Doložit inventurní soupis software, ověřit u klienta, zda se používá nebo se má vyřadit.</t>
  </si>
  <si>
    <t xml:space="preserve">031, 021 - Evidence pozemků a staveb se kontroluje na výpis z katastru nemovitostí, uložit soupis s odkazem na KN.</t>
  </si>
  <si>
    <t xml:space="preserve">022 - Fyzická inventura majetku DHM, připravit inventurní soupisy pro klienta, klient provede fyzickou inventuru a předá podepsané zpět, uloží se sken fyzické inventury, dále se uloží soupis s majetku s údaji o odpisech účetních i daňových (způsob odpisu, výši oprávek, odpisy za účetní období, datum zařazení).</t>
  </si>
  <si>
    <t xml:space="preserve">06x - Dokladová inventura, u cenných papírů uložit evidenci společnosti k cenným papírům (počet ks, pořizovací cena, přecenění) a výpis z evidence vedené správcem portfolia (k odsouhlasení počtu kusů jednotlivých cenných papírů). U podílu v s.r.o. uložit výpis z veřejného rejstříku, u a.s. výpis z poslední valné hromady, ze kterého je patrné složení akcionářů. V případě přecenění ekvivalencí doložit výpočty a vazbu na příslušný účet 41x. Ověřit výši podílů v s.r.o. a a.s. a jejich vykázání na správných účtech (podstatný vliv – od 20 %, ovládající osoba – nad 50 %).
U zápůjček uložit smlouvu (ověřit splatnost).
U opravných položek doložit výpočet, včetně podkladů.</t>
  </si>
  <si>
    <t xml:space="preserve">082 - Dokladová inventura majetku, výpis z registru majetku, položky musí odpovídat fyzické inventuře DHM – doloženo rozpisem k účtu 021+022.</t>
  </si>
  <si>
    <t xml:space="preserve">042 - Dokladová inventura, uložit rozpis položek s údaji: účetní doklad, dodavatel,datum, částka, o jaký majetek se jedná…, zkontrolovat zda není v evidenci zmařená evidence nebo majetek, který už měl být zařazený do užívání.</t>
  </si>
  <si>
    <t xml:space="preserve">052 - Dokladová inventura, uloží se rozpis položek záloh s údaji: účetní doklad, dodavatel, datum, výše uhrazené zálohy, o jaký majetek se jedná, zkontrolovat zda zde není záloha, která již měla být vyúčtovaná.</t>
  </si>
  <si>
    <t xml:space="preserve">1xx – Zásoby</t>
  </si>
  <si>
    <t xml:space="preserve">Účetní stav musí být doložen fyzickou inventurou zásob. Fyzickou inventuru provádí klient a předá k proúčtování.</t>
  </si>
  <si>
    <t xml:space="preserve">Účet 111 a 131 (pořízení materiálu, pořízení zboží) nesmí mít k datu závěrky zůstatek.</t>
  </si>
  <si>
    <t xml:space="preserve">- Pokud je faktura za zásoby a není příjemka, zaúčtuje se FP na zásoby na cestě</t>
  </si>
  <si>
    <t xml:space="preserve">- Pokud je příjemka a není faktura, přeúčtuje se výdaje příštích období (vím přesně částku) nebo dohadná položka pasivní.</t>
  </si>
  <si>
    <t xml:space="preserve">15x - Zálohy na zásoby, doložit rozpisem s údaji: účetní doklad, dodavatel, datum, částka uhrazené zálohy, zkontrolovat zda už neměla být záloha vyúčtovaná.</t>
  </si>
  <si>
    <t xml:space="preserve">19x - Opravné položky k zásobám v návaznosti na inventarizaci zásob. Opravné položky se tvoří zejména k nízkoobrátkovým položkám (leží dlouho na skladě a jejich aktuální prodejní hodnota by byla nižší než ocenění v účetnictví).</t>
  </si>
  <si>
    <t xml:space="preserve">2xx – Krátkodobý finanční majetek</t>
  </si>
  <si>
    <t xml:space="preserve">211 - Pokladní hotovost musí být doložena fyzickou inventurou (výčetka). Předat tiskopis a požádat klienta o provedení. Ukládá se naskenovaná výčetka. U cizoměnové pokladny se ještě doplní přepočet na CZK závěrkovým kurzem (tj. kurz ČNB platný k datu účetní závěrky).</t>
  </si>
  <si>
    <t xml:space="preserve">213 - Ceniny (kolky, straveny, poukázky), doložit fyzickou inventurou (výčetka). Předat tiskopis a požádat klienta o provedení. Uloží se naskenovaná, podepsaná výčetka. </t>
  </si>
  <si>
    <t xml:space="preserve">221 - Bankovní účty doložit výpisem k datu účetní závěrky u auditovaných společností i konfirmačním dopisem od banky. U cizoměnových účtů přepočítat stav závěrkovým kurzem. </t>
  </si>
  <si>
    <t xml:space="preserve">231 - Stav úvěru doložit potvrzením stavu z banky, smlouvou.</t>
  </si>
  <si>
    <t xml:space="preserve">311 – Odběratelé</t>
  </si>
  <si>
    <t xml:space="preserve">Doložit výpisem neuhrazených vydaných faktur. Zkontrolovat, zda nejsou některé pohledávky již promlčené. Zvážit potřebu tvořit daňové nebo i účetní opravné položky k rizikovým pohledávkám. </t>
  </si>
  <si>
    <t xml:space="preserve">Konfirmační dopisy u významných odběratelů. </t>
  </si>
  <si>
    <t xml:space="preserve">Vytvořit opravné položky k pohledávkám po splatnosti, viz účet 391.</t>
  </si>
  <si>
    <t xml:space="preserve">Pohledávky v cizí měně přecenit závěrkovým kurzem. </t>
  </si>
  <si>
    <t xml:space="preserve">315 – Pohledávky z obchodních vztahů</t>
  </si>
  <si>
    <t xml:space="preserve">U ostatních pohledávek doložit rozpis položek pohledávek se splatností. Pohledávky v cizí měně přecenit závěrkovým kurzem. Ověřit, zda nejsou promlčené.</t>
  </si>
  <si>
    <t xml:space="preserve">314 – Poskytnuté zálohy</t>
  </si>
  <si>
    <t xml:space="preserve">Doložit rozpisem nevyúčtovaných záloh. Minimální údaje: číslo dokladu, dodavatel, datum, částka uhrazené zálohy, na co je záloha určena.</t>
  </si>
  <si>
    <t xml:space="preserve">Ověřit, zda je záloha uhrazená a jestli nechybí zúčtovací faktura tj. dodávka už proběhla, ale chybí jen finální faktura. </t>
  </si>
  <si>
    <t xml:space="preserve">Návaznost na účet 383, 389 – nevyfakturované realizované dodávky zaúčtovat do nákladů proti účtu 383 nebo 389.</t>
  </si>
  <si>
    <t xml:space="preserve">321 – Dodavatelé</t>
  </si>
  <si>
    <t xml:space="preserve">Doložit saldem přijatých faktur.  </t>
  </si>
  <si>
    <t xml:space="preserve">Zkontrolovat splatnost závazků. U závazků po splatnosti nad 30 měsíců se musí prověřit nutnost dodanění (závazky, které byly daňovým nákladem). U starších neuhrazených ověřit důvod (existuje závazek? proč nebylo uhrazeno?).</t>
  </si>
  <si>
    <t xml:space="preserve">Konfirmační dopisy u významných dodavatelů. </t>
  </si>
  <si>
    <t xml:space="preserve">Závazky v cizí měně přecenit závěrkovým kurzem. </t>
  </si>
  <si>
    <t xml:space="preserve">325 – Ostatní závazky</t>
  </si>
  <si>
    <t xml:space="preserve">Doložit saldem, rozpisem – postupovat stejně jako u účtu 321.</t>
  </si>
  <si>
    <t xml:space="preserve">Závazky z mezd + osobní náklady – uložit rekapitulaci mezd, ze které je možné ověřit závazky z mezd (za prosinec) a osobní náklady (z roční rekapitulace mezd).</t>
  </si>
  <si>
    <t xml:space="preserve">331 – Závazky vůči zaměstnancům</t>
  </si>
  <si>
    <t xml:space="preserve">V případě, že účetní jednotka řádně hradí mzdy, musí závazek souhlasit s poslední mzdovou rekapitulací (mzdy k výplatě v hotovosti a na mzdy na účet). Pokud to tak není, doložit rozdíl a ověřit důvod například nevyplacená mzda z předchozích období? Vyplacená záloha na mzdu, která bude vyúčtovaná až v následujícím období atd.</t>
  </si>
  <si>
    <t xml:space="preserve">333 – Ostatní závazky k zaměstnancům</t>
  </si>
  <si>
    <t xml:space="preserve">Doložit rozpisem. Nejčastěji se jedná o závazky z neuhrazeného cestovného, příspěvek na stravné uhrezený až v dalším období atd. </t>
  </si>
  <si>
    <t xml:space="preserve">335 – Pohledávky za zaměstnanci</t>
  </si>
  <si>
    <t xml:space="preserve">Doložit rozpisem. Například: pohledávky z důvodu nevyúčtované provozní zálohy, předpis k úhradě škody, pohledávka za náhradu pohonných hmot u soukromého vozidla atd.</t>
  </si>
  <si>
    <t xml:space="preserve">Ověřit, zda se jedná opravdu o pohledávku nebo závazek vůči zaměstnanci. Ověřit zda není promlčený. </t>
  </si>
  <si>
    <t xml:space="preserve">336 – Sociální a zdravotní pojištění</t>
  </si>
  <si>
    <t xml:space="preserve">Pokud účetní jednotka hradí správně, souhlasí stav na poslední mzdovou rekapitulaci. </t>
  </si>
  <si>
    <t xml:space="preserve">V případě, že účetní jednotka nehradí závazky ve splatnosti, je potřeba zjistit výši úroků z prodlení a doúčtovat závazek. </t>
  </si>
  <si>
    <t xml:space="preserve">Daňové hledisko: odvody neuhrazené do 31.01. následujícího roku nejsou daňovým nákladem a je nutno je vyjmout v daňovém přiznání na ř. 40 z nákladů. Daňovým nákladem se pojistné stane v roce úhrady – úprava opět v rámci daňového přiznání.</t>
  </si>
  <si>
    <t xml:space="preserve">Finanční úřad</t>
  </si>
  <si>
    <t xml:space="preserve">Stav vyúčtování z FÚ je možné ověřit výpisem stavu daňových účtů na FÚ. Výpis stahuje elektronicky například daňový poradce, nebo o něj může požádat osoba zastupující účetní jednotku (jednatel, předseda představenstva).</t>
  </si>
  <si>
    <t xml:space="preserve">Stav účtů by ideálně měl souhlasit s posledním daňovým přiznáním, ale stav může ovlivnit rozdíl z minulých let, případně úroky z prodlení.</t>
  </si>
  <si>
    <t xml:space="preserve">V případě, že jsou zjištěny rozdíly, zajistit vyrovnání daně.</t>
  </si>
  <si>
    <t xml:space="preserve">341 - Přeplatek nebo nedoplatek podle posledního daňového přiznání, pokud není přiznání k datu závěrky podáno, jsou na účtě evidovány pohledávky z uhrazených záloh a vytvoří se rezerva na DPPO ve výši předběžného výpočtu DPPO.</t>
  </si>
  <si>
    <t xml:space="preserve">342 - Zálohová daň, podle mzdové rekapitulace za prosinec + případné rozdíly z předchozích období , připravit si přehled plateb pro roční vyúčtování daně. </t>
  </si>
  <si>
    <t xml:space="preserve">342 - Srážková daň, podle mzdové rekapitulace za prosinec, na stejný účet se účtuje i srážková daň z výplaty podílu na zisku fyzické osobě, připravit si přehled pro roční vyúčtování daně.</t>
  </si>
  <si>
    <t xml:space="preserve">343 – DPH, závazek za poslední zdaňovací období a v případě nadměrných odpočtů za poslední dvě zdaňovací období.</t>
  </si>
  <si>
    <t xml:space="preserve">345 – Silniční daň, ověřit na poslední přiznání (podává se v lednu následujícího roku). Během roku se platí zálohy a na základě daňového přiznání se zaúčtuje daň do nákladů běžného období (v prosinci) a vyúčtují se zálohy. </t>
  </si>
  <si>
    <t xml:space="preserve">345 – Daň z nemovitosti. Přiznání se podává v lednu na daný rok a hradí se podle výše daně buď v jedné nebo ve dvou splátkách podle výše daně. Neúčtuje se o zálohách, ale přímo do nákladů. Pokud je správně uhrazeno, tak je na konci roku stav nulový. Ověřit, zda nenaběhli nějaké úroky z prodlení v případě pozdní úhrady. </t>
  </si>
  <si>
    <t xml:space="preserve">346-347 Dotace</t>
  </si>
  <si>
    <t xml:space="preserve">Pohledávka - v případě, že účetní jednotka má vyúčtování dotace, ze kterého vyplývá doplatek.</t>
  </si>
  <si>
    <t xml:space="preserve">Závazek - v případě, že účetní jednotka přijala dotaci, ale realizace bude v následujícím období. </t>
  </si>
  <si>
    <t xml:space="preserve">Závazek - v případě, že účetní jednotka má vyúčtování dotace, ze kterého vyplývá, že bude část nebo celou dotaci vracet.</t>
  </si>
  <si>
    <t xml:space="preserve">Doložit rozpisem položek, ověřit, zda nechybí vyúčtování do výnosů nebo zda nemá být účtováno o dohadu na výnosu z dotace v případě, že k vyúčtování dojde až v následujícím období, ale realizace – čerpání dotace již probíhá v běžném období. </t>
  </si>
  <si>
    <t xml:space="preserve">35x-36x</t>
  </si>
  <si>
    <t xml:space="preserve">Rozpis závazků a pohledávek vůči společníkovi. </t>
  </si>
  <si>
    <t xml:space="preserve">Společník může poskytnou společnosti bezúročnou půjčku. Pokud je půjčka úročená, tak se musí udělat test nízké kapitalizace – viz checklist pro DPPO.</t>
  </si>
  <si>
    <t xml:space="preserve">Pokud účetní jednotka poskytne úvěr společníkovi, je povinnost úročení běžnou výši úroků.</t>
  </si>
  <si>
    <t xml:space="preserve">Doložit rozpisem, smlouvou.</t>
  </si>
  <si>
    <t xml:space="preserve">378-379</t>
  </si>
  <si>
    <t xml:space="preserve">378 - Jiné pohledávky, doložit soupisem nevyrovnaných pohledávek, ověřit jejich splatnost a vymahatelnost obdobně jako u účtu 311.</t>
  </si>
  <si>
    <t xml:space="preserve">379 - Jiné závazky, doložit soupisem nevyrovnaných závazků, ověřit jejich splatnost. </t>
  </si>
  <si>
    <t xml:space="preserve">Například závazky z nebankovních úvěrů doložit splátkový kalendář, aby bylo možno rozdělit závazky na krátkodobé a dlouhodobé. </t>
  </si>
  <si>
    <t xml:space="preserve">381-385</t>
  </si>
  <si>
    <t xml:space="preserve">381 - Doložit rozpisem s odkazem na doklady nebo přiložit přímo kopii dokladů. </t>
  </si>
  <si>
    <t xml:space="preserve">- NPO, na počátku roku se udělá rozpouštění NPO z minulých let nebo se rozpouští měsíčně. V průběhu roku se na účet účtují náklady vztahující se k budoucím obdobím.</t>
  </si>
  <si>
    <t xml:space="preserve">383 - Výdaje příštích období - nevyúčtované nákupy u kterých je znám účel i výše výdaje. Náklad je v běžném období a přijatá faktura nebo pokladní výdaj je v následujícím období. Ověřit, zda se jedná jen o položky, které byly vyúčtovány v následujícím období a není tam nic z minulých let. </t>
  </si>
  <si>
    <t xml:space="preserve">385 - Příjmy příštích období - výnos běžného roku, příjem v příštím období  (je znám účel i výše příjmu). Například nájem za prosinec, který je fakturován v následujícím období se zaúčtuje v prosinci interním dokladem do výnosů proti účtu 385.</t>
  </si>
  <si>
    <t xml:space="preserve">388-389</t>
  </si>
  <si>
    <t xml:space="preserve">388 - Dohadné položky aktivní, je znám účel příjmu, ale není známa přesná výše – udělá se dohad na výnosy běžného období.</t>
  </si>
  <si>
    <t xml:space="preserve">389 - Dohadné účty pasivní, nevyúčtované dodávky, je znám účel ale není známa přesná výše – udělá se dohad nákladů.</t>
  </si>
  <si>
    <t xml:space="preserve">Například dohad na nevyúčtované náklady na elektřinu vytvořit ve výši uhrazených záloh nebo vypočítat podle stavu elektroměru. Projít nevyúčtované zálohy a zvážit, zda nemá být vytvořený dohad na náklady. </t>
  </si>
  <si>
    <t xml:space="preserve">391</t>
  </si>
  <si>
    <t xml:space="preserve">Opravné položky k pohledávkám  s rozdělením na účetní a daňové – vazba na účty 311, případně 315, 378.</t>
  </si>
  <si>
    <t xml:space="preserve">411 - Základní kapitál musí souhlasit na výpis OR.</t>
  </si>
  <si>
    <t xml:space="preserve">413 - U příplatku mimo základní kapitál – doložit rozhodnutí, popř. jiné dokumenty dokládající poskytnutí příplatku.</t>
  </si>
  <si>
    <t xml:space="preserve">414 - Přecenění ekvivalencí - doložit výpočet a vazbu na zůstatky na účtech skupiny 06x.</t>
  </si>
  <si>
    <t xml:space="preserve">431 - Výsledek hospodaření ve schvalovacím řízení by neměl mít zůstatek (převod na 428, 429, vyplatit atd. Na základě rozhodnutí VH, pokud VH do data závěrky nerozhodla, tak doporučuji převést na samostatný AU 428900 – nechválený VH minulých let, protože software většinou nepočítají s tím, že tam zůstatek a chybně pak generují výkazy).</t>
  </si>
  <si>
    <t xml:space="preserve">432 - Zálohy na podíl na zisku - doložit rozhodnutím valné hromady.</t>
  </si>
  <si>
    <t xml:space="preserve">45</t>
  </si>
  <si>
    <t xml:space="preserve">Rezervy, doložit účel a výši rezervy.</t>
  </si>
  <si>
    <t xml:space="preserve">479</t>
  </si>
  <si>
    <t xml:space="preserve">Dlouhodobé závazky doložit splátkovým kalendářem nebo smlouvou, aby bylo možno ověřit splatnost.</t>
  </si>
  <si>
    <t xml:space="preserve">Dlouhodobé závazky = závazky splatné za více než 12 měsíců od data účetní závěrky. Krátkodobé závazky = závazky splatné do 12 měsíců od data účetní závěrky. </t>
  </si>
  <si>
    <t xml:space="preserve">481</t>
  </si>
  <si>
    <t xml:space="preserve">Odložená daň – doložit výpočtem. Návod na výpočet se uvedením nejčastějších položek je na listu Odložená daň.</t>
  </si>
  <si>
    <t xml:space="preserve">INVENTURA MAJETKU A ZÁVAZKŮ </t>
  </si>
  <si>
    <t xml:space="preserve">INVENTARIZAČNÍ ZÁPIS</t>
  </si>
  <si>
    <t xml:space="preserve">o provedení inventury majetku a závazků</t>
  </si>
  <si>
    <t xml:space="preserve">1.</t>
  </si>
  <si>
    <t xml:space="preserve">Inventarizační komise byla stanovena Příkazem k provedení řádné inventarizace majetku a závazků ve složení:</t>
  </si>
  <si>
    <t xml:space="preserve">Předseda:</t>
  </si>
  <si>
    <t xml:space="preserve">Člen:</t>
  </si>
  <si>
    <t xml:space="preserve">2.</t>
  </si>
  <si>
    <t xml:space="preserve">Předmětem inventarizace je veškerý majetek a závazky společnosti.</t>
  </si>
  <si>
    <t xml:space="preserve">3.</t>
  </si>
  <si>
    <t xml:space="preserve">Inventura byla zahájena dne:</t>
  </si>
  <si>
    <t xml:space="preserve">Inventura byla ukončena dne:</t>
  </si>
  <si>
    <t xml:space="preserve">4.</t>
  </si>
  <si>
    <t xml:space="preserve">Inventarizační komise provedla kontrolu uzavřených hmotných odpovědností podle § 252 zákona č. 262/2006 Sb., zákoník práce.</t>
  </si>
  <si>
    <t xml:space="preserve">Soupis pracovníků, se kterými je tato odpovědnost uzavřena:</t>
  </si>
  <si>
    <t xml:space="preserve">5.</t>
  </si>
  <si>
    <t xml:space="preserve">Výsledek inventarizace</t>
  </si>
  <si>
    <t xml:space="preserve">Skutečný stav majetku je uveden v inventurních soupisech, které jsou přílohami tohoto zápisu.</t>
  </si>
  <si>
    <t xml:space="preserve">Inventarizační rozdíly</t>
  </si>
  <si>
    <t xml:space="preserve">a) nebyly zjištěny</t>
  </si>
  <si>
    <t xml:space="preserve">b) byly zjištěny - viz inventurní soupis majetku:</t>
  </si>
  <si>
    <t xml:space="preserve">Inventarizační soupisy byly vyhodnoceny a jednotlivé rozdíly přezkoumány.</t>
  </si>
  <si>
    <t xml:space="preserve">Inventarizační komise prohlašuje, že jí byl vysvětlen účel inventarizace a že byla seznámena s úkoly, jejichž vykonáním byla pověřena. Současně potvrzuje, že při své práci postupovala podle zákona č. 563/1991 Sb., o účetnictví v platném znění a pokynů předsedy inventarizační komise.  </t>
  </si>
  <si>
    <t xml:space="preserve">Přílohy inventarizačních zápisů:</t>
  </si>
  <si>
    <t xml:space="preserve">a) Inventurční soupis č. </t>
  </si>
  <si>
    <t xml:space="preserve">b) Soupis nedohledaného majetku</t>
  </si>
  <si>
    <t xml:space="preserve">c) Sopis majetku přebývajícího</t>
  </si>
  <si>
    <t xml:space="preserve">Schválení členů inventarizační komise:</t>
  </si>
  <si>
    <t xml:space="preserve">Schvaluji výsledky provedení inventury majetku a závazků a tento inventarizační zápis a z něj plynoucí inventarizační rozdíly a ukládám k proúčtování.</t>
  </si>
  <si>
    <t xml:space="preserve">Dne:</t>
  </si>
  <si>
    <t xml:space="preserve">Podpis statutárního orgánu společnosti:</t>
  </si>
  <si>
    <t xml:space="preserve">Obratová předvaha ke dni inventarizace</t>
  </si>
  <si>
    <t xml:space="preserve">INVENTURNÍ SOUPIS</t>
  </si>
  <si>
    <t xml:space="preserve">majetku a závazků z inventarizace provedené v souladu s § 29-30 zákona č. 563/1991 Sb., o účetnictví</t>
  </si>
  <si>
    <t xml:space="preserve">Inventarizace provedená ke dni:</t>
  </si>
  <si>
    <t xml:space="preserve">Druh provedení inventury:</t>
  </si>
  <si>
    <t xml:space="preserve">F - fyzická</t>
  </si>
  <si>
    <t xml:space="preserve">D - dokladová</t>
  </si>
  <si>
    <t xml:space="preserve">Způsob zjišťování skutečných stavů:</t>
  </si>
  <si>
    <t xml:space="preserve">D - dokladově</t>
  </si>
  <si>
    <t xml:space="preserve">P - počítáním</t>
  </si>
  <si>
    <t xml:space="preserve">V - vážením</t>
  </si>
  <si>
    <t xml:space="preserve">M - měřením</t>
  </si>
  <si>
    <t xml:space="preserve">Okamžik zahájení inventury:</t>
  </si>
  <si>
    <t xml:space="preserve">Okamžik ukončení inventury</t>
  </si>
  <si>
    <t xml:space="preserve">Druh inventarizovaného majetku/závazků:</t>
  </si>
  <si>
    <t xml:space="preserve">AKTIVA</t>
  </si>
  <si>
    <t xml:space="preserve">Číslo účtu</t>
  </si>
  <si>
    <t xml:space="preserve">Název účtu</t>
  </si>
  <si>
    <t xml:space="preserve">Účetní stav v Kč</t>
  </si>
  <si>
    <t xml:space="preserve">Inventurní stav v Kč</t>
  </si>
  <si>
    <t xml:space="preserve">Rozdíl v Kč</t>
  </si>
  <si>
    <t xml:space="preserve">Druh inventury</t>
  </si>
  <si>
    <t xml:space="preserve">Způsob zjištění stavu</t>
  </si>
  <si>
    <t xml:space="preserve">(vykázáno v hlavní knize)</t>
  </si>
  <si>
    <t xml:space="preserve">(viz položkový rozpis v příloze)</t>
  </si>
  <si>
    <t xml:space="preserve">021100</t>
  </si>
  <si>
    <t xml:space="preserve">Stavby</t>
  </si>
  <si>
    <t xml:space="preserve">F</t>
  </si>
  <si>
    <t xml:space="preserve">P</t>
  </si>
  <si>
    <t xml:space="preserve">022100</t>
  </si>
  <si>
    <t xml:space="preserve">Dlouhodobý hmotný majetek</t>
  </si>
  <si>
    <t xml:space="preserve">031100</t>
  </si>
  <si>
    <t xml:space="preserve">Pozemky</t>
  </si>
  <si>
    <t xml:space="preserve">D</t>
  </si>
  <si>
    <t xml:space="preserve">042100</t>
  </si>
  <si>
    <t xml:space="preserve">Nedokončené ivestice</t>
  </si>
  <si>
    <t xml:space="preserve">052100</t>
  </si>
  <si>
    <t xml:space="preserve">Zálohy na DHM</t>
  </si>
  <si>
    <t xml:space="preserve">081100</t>
  </si>
  <si>
    <t xml:space="preserve">Oprávky ke stavbám</t>
  </si>
  <si>
    <t xml:space="preserve">082100</t>
  </si>
  <si>
    <t xml:space="preserve">Oprávky k DHM</t>
  </si>
  <si>
    <t xml:space="preserve">112100</t>
  </si>
  <si>
    <t xml:space="preserve">Materiál </t>
  </si>
  <si>
    <t xml:space="preserve">122100</t>
  </si>
  <si>
    <t xml:space="preserve">Polotvary</t>
  </si>
  <si>
    <t xml:space="preserve">123100</t>
  </si>
  <si>
    <t xml:space="preserve">Výrobky</t>
  </si>
  <si>
    <t xml:space="preserve">132100</t>
  </si>
  <si>
    <t xml:space="preserve">Zboží</t>
  </si>
  <si>
    <t xml:space="preserve">153100</t>
  </si>
  <si>
    <t xml:space="preserve">Zálohy na zboží</t>
  </si>
  <si>
    <t xml:space="preserve">211100</t>
  </si>
  <si>
    <t xml:space="preserve">Pokladna CZK </t>
  </si>
  <si>
    <t xml:space="preserve">211200</t>
  </si>
  <si>
    <t xml:space="preserve">Pokladna EUR </t>
  </si>
  <si>
    <t xml:space="preserve">213100</t>
  </si>
  <si>
    <t xml:space="preserve">Ceniny</t>
  </si>
  <si>
    <t xml:space="preserve">221100</t>
  </si>
  <si>
    <t xml:space="preserve">Běžný účet</t>
  </si>
  <si>
    <t xml:space="preserve">311100</t>
  </si>
  <si>
    <t xml:space="preserve">Odběratelé </t>
  </si>
  <si>
    <t xml:space="preserve">315100</t>
  </si>
  <si>
    <t xml:space="preserve">Ostatní pohledávky </t>
  </si>
  <si>
    <t xml:space="preserve">391100</t>
  </si>
  <si>
    <t xml:space="preserve">Opravné položky daňové</t>
  </si>
  <si>
    <t xml:space="preserve">391900</t>
  </si>
  <si>
    <t xml:space="preserve">Opravné položky účetní</t>
  </si>
  <si>
    <t xml:space="preserve">314100</t>
  </si>
  <si>
    <t xml:space="preserve">Krátkodobé zálohy</t>
  </si>
  <si>
    <t xml:space="preserve">335100</t>
  </si>
  <si>
    <t xml:space="preserve">Zaměst. – pohledávky</t>
  </si>
  <si>
    <t xml:space="preserve">351100</t>
  </si>
  <si>
    <t xml:space="preserve">Pohledávky propojené osoby</t>
  </si>
  <si>
    <t xml:space="preserve">378100</t>
  </si>
  <si>
    <t xml:space="preserve">Jiné pohledávky</t>
  </si>
  <si>
    <t xml:space="preserve">381100</t>
  </si>
  <si>
    <t xml:space="preserve">Náklady příštích období</t>
  </si>
  <si>
    <t xml:space="preserve">385100</t>
  </si>
  <si>
    <t xml:space="preserve">Příjmy příštích období</t>
  </si>
  <si>
    <t xml:space="preserve">388100</t>
  </si>
  <si>
    <t xml:space="preserve">Dohadné položky aktivní </t>
  </si>
  <si>
    <t xml:space="preserve">CELKEM AKTIVA</t>
  </si>
  <si>
    <t xml:space="preserve">Návrh na vypořádání inventurního rozdílu:</t>
  </si>
  <si>
    <t xml:space="preserve">Inventurní rozdíl nenastal</t>
  </si>
  <si>
    <t xml:space="preserve">Datum</t>
  </si>
  <si>
    <t xml:space="preserve">Jméno a podpis osoby provádějící inventuru:</t>
  </si>
  <si>
    <t xml:space="preserve">Jméno a podpis zodpovědné osoby:</t>
  </si>
  <si>
    <t xml:space="preserve">Nedílnou součástí tvoří inventurní soupisy fyzické inventury dlouhodobého majetku a dokladová inventura oprávek a záloh na DHM, nedokonečené investice, výčetka pokladní hotovosti, kopise bankovních výpisů, rozpis aktivních účtů.</t>
  </si>
  <si>
    <t xml:space="preserve">PASIVA</t>
  </si>
  <si>
    <t xml:space="preserve">321100</t>
  </si>
  <si>
    <t xml:space="preserve">Dodavatelé </t>
  </si>
  <si>
    <t xml:space="preserve">325100</t>
  </si>
  <si>
    <t xml:space="preserve">Ostatní závazky</t>
  </si>
  <si>
    <t xml:space="preserve">331100</t>
  </si>
  <si>
    <t xml:space="preserve">Zaměst. – závazky z mezd</t>
  </si>
  <si>
    <t xml:space="preserve">333100</t>
  </si>
  <si>
    <t xml:space="preserve">Zaměst. – ostatní závazky</t>
  </si>
  <si>
    <t xml:space="preserve">336100</t>
  </si>
  <si>
    <t xml:space="preserve">Závazky – SP</t>
  </si>
  <si>
    <t xml:space="preserve">336200</t>
  </si>
  <si>
    <t xml:space="preserve">Závazky – ZP </t>
  </si>
  <si>
    <t xml:space="preserve">341100</t>
  </si>
  <si>
    <t xml:space="preserve">DPPO</t>
  </si>
  <si>
    <t xml:space="preserve">342100</t>
  </si>
  <si>
    <t xml:space="preserve">Zálohová daň </t>
  </si>
  <si>
    <t xml:space="preserve">342200</t>
  </si>
  <si>
    <t xml:space="preserve">Srážková daň </t>
  </si>
  <si>
    <t xml:space="preserve">343900</t>
  </si>
  <si>
    <t xml:space="preserve">DPH </t>
  </si>
  <si>
    <t xml:space="preserve">345100</t>
  </si>
  <si>
    <t xml:space="preserve">Silniční daň</t>
  </si>
  <si>
    <t xml:space="preserve">345200</t>
  </si>
  <si>
    <t xml:space="preserve">Daň z nemovitosti</t>
  </si>
  <si>
    <t xml:space="preserve">346100</t>
  </si>
  <si>
    <t xml:space="preserve">Dotace ze státního rozpočtu</t>
  </si>
  <si>
    <t xml:space="preserve">347100</t>
  </si>
  <si>
    <t xml:space="preserve">Ostatní dotace</t>
  </si>
  <si>
    <t xml:space="preserve">365100</t>
  </si>
  <si>
    <t xml:space="preserve">Závazky propojené osoby</t>
  </si>
  <si>
    <t xml:space="preserve">379100</t>
  </si>
  <si>
    <t xml:space="preserve">Jiné závazky </t>
  </si>
  <si>
    <t xml:space="preserve">384100</t>
  </si>
  <si>
    <t xml:space="preserve">Výnosy příštích období</t>
  </si>
  <si>
    <t xml:space="preserve">389100</t>
  </si>
  <si>
    <t xml:space="preserve">Dohadné položky pasivní </t>
  </si>
  <si>
    <t xml:space="preserve">411100</t>
  </si>
  <si>
    <t xml:space="preserve">Základní kapitál </t>
  </si>
  <si>
    <t xml:space="preserve">413100</t>
  </si>
  <si>
    <t xml:space="preserve">Ostatní kapitálové fondy</t>
  </si>
  <si>
    <t xml:space="preserve">421100</t>
  </si>
  <si>
    <t xml:space="preserve">Rezervní fond</t>
  </si>
  <si>
    <t xml:space="preserve">426100</t>
  </si>
  <si>
    <t xml:space="preserve">Jiný výsledek hospodaření </t>
  </si>
  <si>
    <t xml:space="preserve">428100</t>
  </si>
  <si>
    <t xml:space="preserve">Výsledek hospod. min. let</t>
  </si>
  <si>
    <t xml:space="preserve">431100</t>
  </si>
  <si>
    <t xml:space="preserve">VH ve schvalovacím řízení</t>
  </si>
  <si>
    <t xml:space="preserve">453100</t>
  </si>
  <si>
    <t xml:space="preserve">Rezerva na daň z příjmů</t>
  </si>
  <si>
    <t xml:space="preserve">459100</t>
  </si>
  <si>
    <t xml:space="preserve">Ostatní rezervy</t>
  </si>
  <si>
    <t xml:space="preserve">461100</t>
  </si>
  <si>
    <t xml:space="preserve">Dlouhodobé úvěry</t>
  </si>
  <si>
    <t xml:space="preserve">479100</t>
  </si>
  <si>
    <t xml:space="preserve">Jiné dlouhodobé závazky</t>
  </si>
  <si>
    <t xml:space="preserve">481100</t>
  </si>
  <si>
    <t xml:space="preserve">Odložená daňová pohledávka</t>
  </si>
  <si>
    <t xml:space="preserve">481200</t>
  </si>
  <si>
    <t xml:space="preserve">Odložený daňový závazek</t>
  </si>
  <si>
    <t xml:space="preserve">CELKEM PASIVA</t>
  </si>
  <si>
    <t xml:space="preserve">VÝSLEDEK HOSPODAŘENÍ</t>
  </si>
  <si>
    <t xml:space="preserve">Jméno a podpis osoby provádající inventuru:</t>
  </si>
  <si>
    <t xml:space="preserve">Registr majetku s údaji o účetních a daňových odpisech</t>
  </si>
  <si>
    <t xml:space="preserve">+ Sken podepsané fyzické inventury majetku</t>
  </si>
  <si>
    <t xml:space="preserve">Fyzická inventura zásob</t>
  </si>
  <si>
    <t xml:space="preserve">IČ: doplnit na listu úvod</t>
  </si>
  <si>
    <t xml:space="preserve">INVENTURA POKLADNÍ HOTOVOSTI</t>
  </si>
  <si>
    <t xml:space="preserve">Pokladna:</t>
  </si>
  <si>
    <t xml:space="preserve">Hlavní pokladna</t>
  </si>
  <si>
    <t xml:space="preserve">Měna:</t>
  </si>
  <si>
    <t xml:space="preserve">CZK</t>
  </si>
  <si>
    <t xml:space="preserve">Stav k datu:</t>
  </si>
  <si>
    <t xml:space="preserve">Výčetka hotovosti</t>
  </si>
  <si>
    <t xml:space="preserve">Hodnota</t>
  </si>
  <si>
    <t xml:space="preserve">Počet ks</t>
  </si>
  <si>
    <t xml:space="preserve">Celkem</t>
  </si>
  <si>
    <t xml:space="preserve">ULOŽIT PODEPSANÉ VÝČETKY</t>
  </si>
  <si>
    <t xml:space="preserve">Datum:</t>
  </si>
  <si>
    <t xml:space="preserve">Inventraizaci provedl:</t>
  </si>
  <si>
    <t xml:space="preserve">Podpis:</t>
  </si>
  <si>
    <t xml:space="preserve">Valutová pokladna</t>
  </si>
  <si>
    <t xml:space="preserve">EUR</t>
  </si>
  <si>
    <t xml:space="preserve">Doplnit kurz měny dle ČNB platný k datu inventarizace</t>
  </si>
  <si>
    <t xml:space="preserve">Kurz měny k</t>
  </si>
  <si>
    <t xml:space="preserve">Přepočet na CZK</t>
  </si>
  <si>
    <t xml:space="preserve"> </t>
  </si>
  <si>
    <t xml:space="preserve">INVENTURA CENIN</t>
  </si>
  <si>
    <t xml:space="preserve">Ceniny:</t>
  </si>
  <si>
    <t xml:space="preserve">Stravenky - Kolky - Poukázky</t>
  </si>
  <si>
    <t xml:space="preserve">Výčetka cenin</t>
  </si>
  <si>
    <t xml:space="preserve">Kopie bankovních výpisů</t>
  </si>
  <si>
    <t xml:space="preserve">(u valut přepočet závěrkovým kurzem na CZK)</t>
  </si>
  <si>
    <t xml:space="preserve">Saldo neuhrazených vydaných faktur</t>
  </si>
  <si>
    <t xml:space="preserve">Informace o vytvořených opravných položkách k pohledávkám</t>
  </si>
  <si>
    <t xml:space="preserve">Rozpis uhrazených nevyúčtovaných záloh</t>
  </si>
  <si>
    <t xml:space="preserve">Saldo ostatních pohledávek z obchodních vztahů</t>
  </si>
  <si>
    <t xml:space="preserve">Saldo neuhrazených faktur přijatých</t>
  </si>
  <si>
    <t xml:space="preserve">Saldo neuhrazených ostatních závazků z obchodních vztahů</t>
  </si>
  <si>
    <t xml:space="preserve">Rozpis závazků vůči zaměstnancům</t>
  </si>
  <si>
    <t xml:space="preserve">Rozpis pohledávek vůči zaměstnancům</t>
  </si>
  <si>
    <t xml:space="preserve">Mzdová rekapitulace, kontrola závazků, kontrola nákladů</t>
  </si>
  <si>
    <t xml:space="preserve">Rozpis závazků a pohledávek vůči finančnímu úřadu</t>
  </si>
  <si>
    <t xml:space="preserve">Rozpis závazků a pohledávek z titulu dotací</t>
  </si>
  <si>
    <t xml:space="preserve">Rozpis závazků a pohledávek vůči propojeným osobám</t>
  </si>
  <si>
    <t xml:space="preserve">Rozpis ostatních pohledávek </t>
  </si>
  <si>
    <t xml:space="preserve">Rozpis ostatních závazků </t>
  </si>
  <si>
    <t xml:space="preserve">Rozpis nákladů příštích období</t>
  </si>
  <si>
    <t xml:space="preserve">Rozvahový den:</t>
  </si>
  <si>
    <t xml:space="preserve">Interní č. dokladu</t>
  </si>
  <si>
    <t xml:space="preserve">Popis</t>
  </si>
  <si>
    <t xml:space="preserve">Částka</t>
  </si>
  <si>
    <t xml:space="preserve">Datum od</t>
  </si>
  <si>
    <t xml:space="preserve">Datum do</t>
  </si>
  <si>
    <t xml:space="preserve">Dny celkem</t>
  </si>
  <si>
    <t xml:space="preserve">Dny běžné odbobí</t>
  </si>
  <si>
    <t xml:space="preserve">Dny následující období</t>
  </si>
  <si>
    <t xml:space="preserve">Částka/den</t>
  </si>
  <si>
    <t xml:space="preserve">Částka/běžné období</t>
  </si>
  <si>
    <t xml:space="preserve">Částka následující období (381)</t>
  </si>
  <si>
    <t xml:space="preserve">Rozpis výdajů příštích období</t>
  </si>
  <si>
    <t xml:space="preserve">Rozpis příjmů příštích období</t>
  </si>
  <si>
    <t xml:space="preserve">Rozpis dohadných účtů aktivních</t>
  </si>
  <si>
    <t xml:space="preserve">Rozpis dohadných účtů pasivních</t>
  </si>
  <si>
    <t xml:space="preserve">Kopie výpisu z OR</t>
  </si>
  <si>
    <t xml:space="preserve">Rozpis bankovních úvěrů</t>
  </si>
  <si>
    <t xml:space="preserve">Rozpis ostatních dlouhodobých závazků</t>
  </si>
  <si>
    <t xml:space="preserve">Odložená daň k datu:</t>
  </si>
  <si>
    <t xml:space="preserve">POZNÁMKY</t>
  </si>
  <si>
    <t xml:space="preserve">Obsah položky (roční obraty)</t>
  </si>
  <si>
    <t xml:space="preserve">Zůstatek účtu</t>
  </si>
  <si>
    <t xml:space="preserve">Daňové stavy</t>
  </si>
  <si>
    <t xml:space="preserve">Účetní stavy</t>
  </si>
  <si>
    <t xml:space="preserve">Základ pro výpočet odložené daně</t>
  </si>
  <si>
    <t xml:space="preserve">Odložená daň</t>
  </si>
  <si>
    <t xml:space="preserve">U všech položek je nutné posoudit, zda budou v budoucnosti daňovým nákladem.</t>
  </si>
  <si>
    <t xml:space="preserve">Zůstatková cena majetku</t>
  </si>
  <si>
    <t xml:space="preserve">MD</t>
  </si>
  <si>
    <t xml:space="preserve">Zapíše se daňová a účetní zůstatková hodnota. Pokud je daňová zůstatková hodnota nižší, tak se vypočte odložený daňový závazek a naopak.</t>
  </si>
  <si>
    <t xml:space="preserve">Opravná položka k majetku</t>
  </si>
  <si>
    <t xml:space="preserve">DAL</t>
  </si>
  <si>
    <t xml:space="preserve">Zapíše se účetní stav opravné položky a vypočte se daňová pohledávka.</t>
  </si>
  <si>
    <t xml:space="preserve">Opravná položka k finančním investicím</t>
  </si>
  <si>
    <t xml:space="preserve">Opravná položka k zásobám</t>
  </si>
  <si>
    <t xml:space="preserve">Opravná položka k pohledávkám</t>
  </si>
  <si>
    <t xml:space="preserve">Zapíše se účetní stav opravné položky a z toho stav daňové opravné položky, vypočte se daňová pohledávka.</t>
  </si>
  <si>
    <t xml:space="preserve">Rezervy - účetní</t>
  </si>
  <si>
    <t xml:space="preserve">Zapíše se účetní stav rezerv a z toho stav daňové rezervy, vypočte se daňová pohledávka.</t>
  </si>
  <si>
    <t xml:space="preserve">Rezervy na kursové ztráty</t>
  </si>
  <si>
    <t xml:space="preserve">Zapíše se účetní stav rezerv, vypočte se daňová pohledávka.</t>
  </si>
  <si>
    <t xml:space="preserve">Daňová ztráta, kterou je možno uplatnit v dalších letech</t>
  </si>
  <si>
    <t xml:space="preserve">Zapíše se stav daňové ztráty, kterou je možno uplatnit v dalších letech, vypočte se daňová pohledávka. </t>
  </si>
  <si>
    <t xml:space="preserve">Sazba daně z příjmů platná pro další rok</t>
  </si>
  <si>
    <t xml:space="preserve">Celkem odložená daň KS (+ daňový závazek, - daňová pohledávka)</t>
  </si>
  <si>
    <t xml:space="preserve">Konečný stav účtu 481.</t>
  </si>
  <si>
    <t xml:space="preserve">Odložená daň PS z minulého období (+ závazek, - pohledávka)</t>
  </si>
  <si>
    <t xml:space="preserve">Počáteční stav účtu 481.</t>
  </si>
  <si>
    <t xml:space="preserve">Změna stavu daňové pohleádvky/závazku za účetní období</t>
  </si>
  <si>
    <t xml:space="preserve">Zaúčtuje se změna stavu odložené daně 592/481 buď plusem nebo mínusem. Konečný stav účtu 481 musí být ve stejné výši jako je nově vypočtená výše odložené daně.</t>
  </si>
  <si>
    <t xml:space="preserve">O odložené daňové pohledávce se účtuje pouze tehdy, je-li pravděpodobné, že základ daně, proti kterému bude možné využít rozdíly je dosažitelný. </t>
  </si>
</sst>
</file>

<file path=xl/styles.xml><?xml version="1.0" encoding="utf-8"?>
<styleSheet xmlns="http://schemas.openxmlformats.org/spreadsheetml/2006/main">
  <numFmts count="9">
    <numFmt numFmtId="164" formatCode="General"/>
    <numFmt numFmtId="165" formatCode="d/m/yyyy"/>
    <numFmt numFmtId="166" formatCode="General"/>
    <numFmt numFmtId="167" formatCode="#,##0.00"/>
    <numFmt numFmtId="168" formatCode="#,##0.00&quot; Kč&quot;"/>
    <numFmt numFmtId="169" formatCode="#,##0.00\ [$€-1]"/>
    <numFmt numFmtId="170" formatCode="#,##0.00\ [$EUR]"/>
    <numFmt numFmtId="171" formatCode="#,##0.00&quot; Kč&quot;"/>
    <numFmt numFmtId="172" formatCode="0\ %"/>
  </numFmts>
  <fonts count="27">
    <font>
      <sz val="12"/>
      <color rgb="FF000000"/>
      <name val="ArialMT"/>
      <family val="2"/>
      <charset val="238"/>
    </font>
    <font>
      <sz val="10"/>
      <name val="Arial"/>
      <family val="0"/>
    </font>
    <font>
      <sz val="10"/>
      <name val="Arial"/>
      <family val="0"/>
    </font>
    <font>
      <sz val="10"/>
      <name val="Arial"/>
      <family val="0"/>
    </font>
    <font>
      <sz val="10"/>
      <name val="Arial"/>
      <family val="2"/>
      <charset val="1"/>
    </font>
    <font>
      <b val="true"/>
      <sz val="12"/>
      <color rgb="FF000000"/>
      <name val="ArialMT"/>
      <family val="0"/>
      <charset val="238"/>
    </font>
    <font>
      <b val="true"/>
      <sz val="16"/>
      <color rgb="FF000000"/>
      <name val="ArialMT"/>
      <family val="0"/>
      <charset val="238"/>
    </font>
    <font>
      <sz val="12"/>
      <color rgb="FF000000"/>
      <name val="ArialMT"/>
      <family val="0"/>
      <charset val="238"/>
    </font>
    <font>
      <b val="true"/>
      <sz val="12"/>
      <name val="Arial"/>
      <family val="2"/>
      <charset val="1"/>
    </font>
    <font>
      <sz val="12"/>
      <name val="Arial"/>
      <family val="2"/>
      <charset val="238"/>
    </font>
    <font>
      <sz val="12"/>
      <name val="Arial"/>
      <family val="2"/>
      <charset val="1"/>
    </font>
    <font>
      <sz val="12"/>
      <color rgb="FFFFCC01"/>
      <name val="ArialMT"/>
      <family val="2"/>
      <charset val="238"/>
    </font>
    <font>
      <b val="true"/>
      <sz val="20"/>
      <color rgb="FF000000"/>
      <name val="ArialMT"/>
      <family val="0"/>
      <charset val="238"/>
    </font>
    <font>
      <sz val="12"/>
      <color rgb="FFFFFFFF"/>
      <name val="ArialMT"/>
      <family val="2"/>
      <charset val="238"/>
    </font>
    <font>
      <strike val="true"/>
      <sz val="12"/>
      <color rgb="FF000000"/>
      <name val="ArialMT"/>
      <family val="2"/>
      <charset val="238"/>
    </font>
    <font>
      <sz val="12"/>
      <color rgb="FF004067"/>
      <name val="ArialMT"/>
      <family val="0"/>
      <charset val="238"/>
    </font>
    <font>
      <b val="true"/>
      <sz val="12"/>
      <color rgb="FF004067"/>
      <name val="ArialMT"/>
      <family val="0"/>
      <charset val="238"/>
    </font>
    <font>
      <sz val="9"/>
      <color rgb="FF000000"/>
      <name val="ArialMT"/>
      <family val="2"/>
      <charset val="238"/>
    </font>
    <font>
      <i val="true"/>
      <sz val="12"/>
      <color rgb="FF000000"/>
      <name val="ArialMT"/>
      <family val="0"/>
      <charset val="238"/>
    </font>
    <font>
      <i val="true"/>
      <sz val="12"/>
      <color rgb="FFC9211E"/>
      <name val="ArialMT"/>
      <family val="2"/>
      <charset val="238"/>
    </font>
    <font>
      <sz val="12"/>
      <color rgb="FFFF0000"/>
      <name val="ArialMT"/>
      <family val="2"/>
      <charset val="238"/>
    </font>
    <font>
      <sz val="12"/>
      <color rgb="FFFF0000"/>
      <name val="ArialMT"/>
      <family val="0"/>
      <charset val="238"/>
    </font>
    <font>
      <sz val="12"/>
      <color rgb="FF000000"/>
      <name val="AriaL"/>
      <family val="2"/>
      <charset val="1"/>
    </font>
    <font>
      <sz val="12"/>
      <color rgb="FFFFCC01"/>
      <name val="AriaL"/>
      <family val="2"/>
      <charset val="1"/>
    </font>
    <font>
      <b val="true"/>
      <sz val="12"/>
      <color rgb="FF004067"/>
      <name val="AriaL"/>
      <family val="2"/>
      <charset val="1"/>
    </font>
    <font>
      <b val="true"/>
      <sz val="12"/>
      <color rgb="FF000000"/>
      <name val="AriaL"/>
      <family val="2"/>
      <charset val="1"/>
    </font>
    <font>
      <sz val="12"/>
      <color rgb="FF004067"/>
      <name val="AriaL"/>
      <family val="2"/>
      <charset val="1"/>
    </font>
  </fonts>
  <fills count="7">
    <fill>
      <patternFill patternType="none"/>
    </fill>
    <fill>
      <patternFill patternType="gray125"/>
    </fill>
    <fill>
      <patternFill patternType="solid">
        <fgColor rgb="FFFFFFFF"/>
        <bgColor rgb="FFFFF2CC"/>
      </patternFill>
    </fill>
    <fill>
      <patternFill patternType="solid">
        <fgColor rgb="FFFFCC01"/>
        <bgColor rgb="FFFFFF00"/>
      </patternFill>
    </fill>
    <fill>
      <patternFill patternType="solid">
        <fgColor rgb="FFFFF2CC"/>
        <bgColor rgb="FFFFE699"/>
      </patternFill>
    </fill>
    <fill>
      <patternFill patternType="solid">
        <fgColor rgb="FFFFE699"/>
        <bgColor rgb="FFFFF2CC"/>
      </patternFill>
    </fill>
    <fill>
      <patternFill patternType="solid">
        <fgColor rgb="FFD9D9D9"/>
        <bgColor rgb="FFC0C0C0"/>
      </patternFill>
    </fill>
  </fills>
  <borders count="12">
    <border diagonalUp="false" diagonalDown="false">
      <left/>
      <right/>
      <top/>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right/>
      <top/>
      <bottom style="hair"/>
      <diagonal/>
    </border>
    <border diagonalUp="false" diagonalDown="false">
      <left/>
      <right/>
      <top style="hair"/>
      <bottom style="hair"/>
      <diagonal/>
    </border>
    <border diagonalUp="false" diagonalDown="false">
      <left/>
      <right/>
      <top style="thin"/>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right/>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2"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cellStyleXfs>
  <cellXfs count="17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false">
      <alignment horizontal="general" vertical="center" textRotation="0" wrapText="false" indent="0" shrinkToFit="false"/>
      <protection locked="true" hidden="false"/>
    </xf>
    <xf numFmtId="164" fontId="6" fillId="3" borderId="2" xfId="0" applyFont="true" applyBorder="true" applyAlignment="true" applyProtection="false">
      <alignment horizontal="general" vertical="center" textRotation="0" wrapText="false" indent="0" shrinkToFit="false"/>
      <protection locked="tru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0" fillId="4" borderId="3" xfId="0" applyFont="true" applyBorder="true" applyAlignment="true" applyProtection="false">
      <alignment horizontal="left" vertical="center" textRotation="0" wrapText="false" indent="0" shrinkToFit="false"/>
      <protection locked="true" hidden="false"/>
    </xf>
    <xf numFmtId="164" fontId="0" fillId="2" borderId="4" xfId="0" applyFont="true" applyBorder="true" applyAlignment="true" applyProtection="false">
      <alignment horizontal="general" vertical="center" textRotation="0" wrapText="false" indent="0" shrinkToFit="false"/>
      <protection locked="true" hidden="false"/>
    </xf>
    <xf numFmtId="164" fontId="0" fillId="3" borderId="3" xfId="0" applyFont="false" applyBorder="true" applyAlignment="true" applyProtection="false">
      <alignment horizontal="left" vertical="center" textRotation="0" wrapText="false" indent="0" shrinkToFit="false"/>
      <protection locked="true" hidden="false"/>
    </xf>
    <xf numFmtId="165" fontId="0" fillId="3" borderId="5" xfId="0" applyFont="false" applyBorder="true" applyAlignment="true" applyProtection="false">
      <alignment horizontal="left" vertical="center" textRotation="0" wrapText="false" indent="0" shrinkToFit="false"/>
      <protection locked="true" hidden="false"/>
    </xf>
    <xf numFmtId="165" fontId="0" fillId="2" borderId="4" xfId="0" applyFont="false" applyBorder="true" applyAlignment="true" applyProtection="false">
      <alignment horizontal="left" vertical="center" textRotation="0" wrapText="false" indent="0" shrinkToFit="false"/>
      <protection locked="true" hidden="false"/>
    </xf>
    <xf numFmtId="165" fontId="7" fillId="2" borderId="4" xfId="0" applyFont="true" applyBorder="true" applyAlignment="true" applyProtection="false">
      <alignment horizontal="left" vertical="center" textRotation="0" wrapText="false" indent="0" shrinkToFit="false"/>
      <protection locked="true" hidden="false"/>
    </xf>
    <xf numFmtId="164" fontId="0" fillId="4" borderId="4" xfId="0" applyFont="true" applyBorder="true" applyAlignment="true" applyProtection="false">
      <alignment horizontal="left" vertical="center" textRotation="0" wrapText="true" indent="0" shrinkToFit="false"/>
      <protection locked="true" hidden="false"/>
    </xf>
    <xf numFmtId="164" fontId="0" fillId="4" borderId="4" xfId="0" applyFont="true" applyBorder="true" applyAlignment="true" applyProtection="false">
      <alignment horizontal="general" vertical="center" textRotation="0" wrapText="true" indent="0" shrinkToFit="false"/>
      <protection locked="true" hidden="false"/>
    </xf>
    <xf numFmtId="164" fontId="8" fillId="3" borderId="4" xfId="20" applyFont="true" applyBorder="true" applyAlignment="true" applyProtection="false">
      <alignment horizontal="left" vertical="center" textRotation="0" wrapText="false" indent="0" shrinkToFit="false"/>
      <protection locked="true" hidden="false"/>
    </xf>
    <xf numFmtId="164" fontId="9" fillId="4" borderId="4" xfId="20" applyFont="true" applyBorder="true" applyAlignment="true" applyProtection="false">
      <alignment horizontal="general" vertical="center" textRotation="0" wrapText="true" indent="0" shrinkToFit="false"/>
      <protection locked="true" hidden="false"/>
    </xf>
    <xf numFmtId="164" fontId="9" fillId="4" borderId="4" xfId="20" applyFont="true" applyBorder="true" applyAlignment="true" applyProtection="false">
      <alignment horizontal="left" vertical="center" textRotation="0" wrapText="true" indent="0" shrinkToFit="false"/>
      <protection locked="true" hidden="false"/>
    </xf>
    <xf numFmtId="164" fontId="4" fillId="2" borderId="0" xfId="20" applyFont="true" applyBorder="false" applyAlignment="false" applyProtection="false">
      <alignment horizontal="general" vertical="bottom" textRotation="0" wrapText="false" indent="0" shrinkToFit="false"/>
      <protection locked="true" hidden="false"/>
    </xf>
    <xf numFmtId="164" fontId="10" fillId="5" borderId="4" xfId="20" applyFont="true" applyBorder="true" applyAlignment="true" applyProtection="false">
      <alignment horizontal="left" vertical="center" textRotation="0" wrapText="true" indent="0" shrinkToFit="false"/>
      <protection locked="true" hidden="false"/>
    </xf>
    <xf numFmtId="164" fontId="4" fillId="2" borderId="4" xfId="20" applyFont="true" applyBorder="true" applyAlignment="true" applyProtection="false">
      <alignment horizontal="left" vertical="center" textRotation="0" wrapText="true" indent="0" shrinkToFit="false"/>
      <protection locked="true" hidden="false"/>
    </xf>
    <xf numFmtId="164" fontId="10" fillId="3" borderId="4" xfId="20" applyFont="true" applyBorder="true" applyAlignment="true" applyProtection="false">
      <alignment horizontal="left" vertical="center" textRotation="0" wrapText="true" indent="0" shrinkToFit="false"/>
      <protection locked="true" hidden="false"/>
    </xf>
    <xf numFmtId="164" fontId="4" fillId="4" borderId="4" xfId="20" applyFont="true" applyBorder="true" applyAlignment="true" applyProtection="false">
      <alignment horizontal="left" vertical="center" textRotation="0" wrapText="true" indent="0" shrinkToFit="false"/>
      <protection locked="true" hidden="false"/>
    </xf>
    <xf numFmtId="164" fontId="11" fillId="2" borderId="0" xfId="0" applyFont="true" applyBorder="false" applyAlignment="false" applyProtection="false">
      <alignment horizontal="general" vertical="bottom" textRotation="0" wrapText="false" indent="0" shrinkToFit="false"/>
      <protection locked="true" hidden="false"/>
    </xf>
    <xf numFmtId="164" fontId="12" fillId="2" borderId="0" xfId="0" applyFont="true" applyBorder="true" applyAlignment="true" applyProtection="false">
      <alignment horizontal="center" vertical="center" textRotation="0" wrapText="false" indent="0" shrinkToFit="false"/>
      <protection locked="true" hidden="false"/>
    </xf>
    <xf numFmtId="166" fontId="0" fillId="2" borderId="0" xfId="0" applyFont="false" applyBorder="true" applyAlignment="true" applyProtection="false">
      <alignment horizontal="center" vertical="bottom" textRotation="0" wrapText="false" indent="0" shrinkToFit="false"/>
      <protection locked="true" hidden="false"/>
    </xf>
    <xf numFmtId="166" fontId="6" fillId="2" borderId="0" xfId="0" applyFont="true" applyBorder="true" applyAlignment="true" applyProtection="false">
      <alignment horizontal="center" vertical="center" textRotation="0" wrapText="false" indent="0" shrinkToFit="false"/>
      <protection locked="true" hidden="false"/>
    </xf>
    <xf numFmtId="165" fontId="0" fillId="2" borderId="0" xfId="0" applyFont="false" applyBorder="true" applyAlignment="true" applyProtection="false">
      <alignment horizontal="center" vertical="center" textRotation="0" wrapText="false" indent="0" shrinkToFit="false"/>
      <protection locked="true" hidden="false"/>
    </xf>
    <xf numFmtId="165" fontId="13" fillId="2" borderId="0" xfId="0" applyFont="true" applyBorder="false" applyAlignment="true" applyProtection="false">
      <alignment horizontal="general" vertical="center" textRotation="0" wrapText="false" indent="0" shrinkToFit="false"/>
      <protection locked="true" hidden="false"/>
    </xf>
    <xf numFmtId="166" fontId="7" fillId="2"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true" applyAlignment="true" applyProtection="false">
      <alignment horizontal="center" vertical="bottom" textRotation="0" wrapText="false" indent="0" shrinkToFit="false"/>
      <protection locked="true" hidden="false"/>
    </xf>
    <xf numFmtId="164" fontId="7" fillId="2" borderId="0" xfId="0" applyFont="true" applyBorder="true" applyAlignment="true" applyProtection="false">
      <alignment horizontal="center" vertical="bottom" textRotation="0" wrapText="false" indent="0" shrinkToFit="false"/>
      <protection locked="true" hidden="false"/>
    </xf>
    <xf numFmtId="166" fontId="7" fillId="2" borderId="6" xfId="0" applyFont="true" applyBorder="true" applyAlignment="false" applyProtection="false">
      <alignment horizontal="general" vertical="bottom" textRotation="0" wrapText="false" indent="0" shrinkToFit="false"/>
      <protection locked="true" hidden="false"/>
    </xf>
    <xf numFmtId="165" fontId="7" fillId="2" borderId="7" xfId="0" applyFont="true" applyBorder="true" applyAlignment="false" applyProtection="false">
      <alignment horizontal="general" vertical="bottom" textRotation="0" wrapText="false" indent="0" shrinkToFit="false"/>
      <protection locked="true" hidden="false"/>
    </xf>
    <xf numFmtId="165" fontId="7" fillId="2" borderId="0" xfId="0" applyFont="true" applyBorder="false" applyAlignment="false" applyProtection="false">
      <alignment horizontal="general" vertical="bottom" textRotation="0" wrapText="false" indent="0" shrinkToFit="false"/>
      <protection locked="true" hidden="false"/>
    </xf>
    <xf numFmtId="164" fontId="7" fillId="2" borderId="6" xfId="0" applyFont="true" applyBorder="true" applyAlignment="true" applyProtection="false">
      <alignment horizontal="center" vertical="bottom" textRotation="0" wrapText="false" indent="0" shrinkToFit="false"/>
      <protection locked="true" hidden="false"/>
    </xf>
    <xf numFmtId="164" fontId="7" fillId="2" borderId="7" xfId="0" applyFont="true" applyBorder="true" applyAlignment="true" applyProtection="false">
      <alignment horizontal="center"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14" fillId="2" borderId="0" xfId="0" applyFont="true" applyBorder="false" applyAlignment="false" applyProtection="false">
      <alignment horizontal="general" vertical="bottom" textRotation="0" wrapText="false" indent="0" shrinkToFit="false"/>
      <protection locked="true" hidden="false"/>
    </xf>
    <xf numFmtId="164" fontId="14" fillId="2" borderId="6" xfId="0" applyFont="true" applyBorder="true" applyAlignment="false" applyProtection="false">
      <alignment horizontal="general" vertical="bottom" textRotation="0" wrapText="false" indent="0" shrinkToFit="false"/>
      <protection locked="true" hidden="false"/>
    </xf>
    <xf numFmtId="164" fontId="0" fillId="2" borderId="0" xfId="0" applyFont="true" applyBorder="true" applyAlignment="true" applyProtection="false">
      <alignment horizontal="left" vertical="center" textRotation="0" wrapText="true" indent="0" shrinkToFit="false"/>
      <protection locked="true" hidden="false"/>
    </xf>
    <xf numFmtId="165" fontId="0" fillId="2" borderId="0" xfId="0" applyFont="true" applyBorder="false" applyAlignment="false" applyProtection="false">
      <alignment horizontal="general" vertical="bottom" textRotation="0" wrapText="false" indent="0" shrinkToFit="false"/>
      <protection locked="true" hidden="false"/>
    </xf>
    <xf numFmtId="164" fontId="0" fillId="2" borderId="6" xfId="0" applyFont="false" applyBorder="true" applyAlignment="false" applyProtection="false">
      <alignment horizontal="general" vertical="bottom" textRotation="0" wrapText="false" indent="0" shrinkToFit="false"/>
      <protection locked="true" hidden="false"/>
    </xf>
    <xf numFmtId="166" fontId="15"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7" fillId="2" borderId="3" xfId="0" applyFont="true" applyBorder="true" applyAlignment="false" applyProtection="false">
      <alignment horizontal="general" vertical="bottom" textRotation="0" wrapText="false" indent="0" shrinkToFit="false"/>
      <protection locked="true" hidden="false"/>
    </xf>
    <xf numFmtId="164" fontId="0" fillId="2" borderId="5" xfId="0" applyFont="false" applyBorder="true" applyAlignment="false" applyProtection="false">
      <alignment horizontal="general" vertical="bottom" textRotation="0" wrapText="false" indent="0" shrinkToFit="false"/>
      <protection locked="true" hidden="false"/>
    </xf>
    <xf numFmtId="165" fontId="0" fillId="2" borderId="3" xfId="0" applyFont="false" applyBorder="true" applyAlignment="true" applyProtection="false">
      <alignment horizontal="left" vertical="bottom" textRotation="0" wrapText="false" indent="0" shrinkToFit="false"/>
      <protection locked="true" hidden="false"/>
    </xf>
    <xf numFmtId="164" fontId="0" fillId="2" borderId="8" xfId="0" applyFont="false" applyBorder="true" applyAlignment="false" applyProtection="false">
      <alignment horizontal="general" vertical="bottom" textRotation="0" wrapText="false" indent="0" shrinkToFit="false"/>
      <protection locked="true" hidden="false"/>
    </xf>
    <xf numFmtId="164" fontId="0" fillId="2" borderId="1" xfId="0" applyFont="true" applyBorder="true" applyAlignment="true" applyProtection="false">
      <alignment horizontal="left" vertical="bottom" textRotation="0" wrapText="false" indent="0" shrinkToFit="false"/>
      <protection locked="tru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64" fontId="0" fillId="2" borderId="3" xfId="0" applyFont="true" applyBorder="true" applyAlignment="false" applyProtection="false">
      <alignment horizontal="general" vertical="bottom" textRotation="0" wrapText="false" indent="0" shrinkToFit="false"/>
      <protection locked="true" hidden="false"/>
    </xf>
    <xf numFmtId="164" fontId="0" fillId="2" borderId="3" xfId="0" applyFont="true" applyBorder="true" applyAlignment="true" applyProtection="false">
      <alignment horizontal="left" vertical="bottom" textRotation="0" wrapText="false" indent="0" shrinkToFit="false"/>
      <protection locked="true" hidden="false"/>
    </xf>
    <xf numFmtId="164" fontId="6" fillId="2" borderId="0" xfId="0" applyFont="true" applyBorder="false" applyAlignment="true" applyProtection="false">
      <alignment horizontal="left" vertical="center" textRotation="0" wrapText="false" indent="0" shrinkToFit="false"/>
      <protection locked="true" hidden="false"/>
    </xf>
    <xf numFmtId="165" fontId="0" fillId="2" borderId="8"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left" vertical="bottom" textRotation="0" wrapText="false" indent="0" shrinkToFit="false"/>
      <protection locked="true" hidden="false"/>
    </xf>
    <xf numFmtId="164" fontId="5" fillId="2" borderId="3" xfId="0" applyFont="true" applyBorder="true" applyAlignment="false" applyProtection="false">
      <alignment horizontal="general" vertical="bottom" textRotation="0" wrapText="false" indent="0" shrinkToFit="false"/>
      <protection locked="true" hidden="false"/>
    </xf>
    <xf numFmtId="164" fontId="5" fillId="3" borderId="9" xfId="0" applyFont="true" applyBorder="true" applyAlignment="true" applyProtection="false">
      <alignment horizontal="center" vertical="center" textRotation="0" wrapText="true" indent="0" shrinkToFit="false"/>
      <protection locked="true" hidden="false"/>
    </xf>
    <xf numFmtId="164" fontId="0" fillId="2" borderId="0" xfId="0" applyFont="false" applyBorder="false" applyAlignment="true" applyProtection="false">
      <alignment horizontal="center" vertical="center" textRotation="0" wrapText="true" indent="0" shrinkToFit="false"/>
      <protection locked="true" hidden="false"/>
    </xf>
    <xf numFmtId="164" fontId="0" fillId="3" borderId="10" xfId="0" applyFont="false" applyBorder="true" applyAlignment="false" applyProtection="false">
      <alignment horizontal="general" vertical="bottom" textRotation="0" wrapText="false" indent="0" shrinkToFit="false"/>
      <protection locked="true" hidden="false"/>
    </xf>
    <xf numFmtId="164" fontId="17" fillId="3" borderId="10" xfId="0" applyFont="true" applyBorder="true" applyAlignment="true" applyProtection="false">
      <alignment horizontal="center" vertical="bottom" textRotation="0" wrapText="tru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0" fillId="0" borderId="4" xfId="0" applyFont="true" applyBorder="true" applyAlignment="true" applyProtection="false">
      <alignment horizontal="general" vertical="bottom" textRotation="0" wrapText="true" indent="0" shrinkToFit="false"/>
      <protection locked="true" hidden="false"/>
    </xf>
    <xf numFmtId="167" fontId="0" fillId="0" borderId="4" xfId="0" applyFont="false" applyBorder="true" applyAlignment="true" applyProtection="false">
      <alignment horizontal="general" vertical="bottom" textRotation="0" wrapText="true" indent="0" shrinkToFit="false"/>
      <protection locked="true" hidden="false"/>
    </xf>
    <xf numFmtId="167" fontId="0" fillId="0" borderId="4" xfId="0" applyFont="false" applyBorder="true" applyAlignment="false" applyProtection="false">
      <alignment horizontal="general" vertical="bottom" textRotation="0" wrapText="false" indent="0" shrinkToFit="false"/>
      <protection locked="true" hidden="false"/>
    </xf>
    <xf numFmtId="164" fontId="0" fillId="0" borderId="4" xfId="0" applyFont="true" applyBorder="true" applyAlignment="true" applyProtection="false">
      <alignment horizontal="center" vertical="bottom" textRotation="0" wrapText="false" indent="0" shrinkToFit="false"/>
      <protection locked="true" hidden="false"/>
    </xf>
    <xf numFmtId="164" fontId="0" fillId="2" borderId="4" xfId="0" applyFont="true" applyBorder="true" applyAlignment="true" applyProtection="false">
      <alignment horizontal="center" vertical="bottom" textRotation="0" wrapText="false" indent="0" shrinkToFit="false"/>
      <protection locked="true" hidden="false"/>
    </xf>
    <xf numFmtId="164" fontId="0" fillId="2" borderId="4" xfId="0" applyFont="true" applyBorder="true" applyAlignment="false" applyProtection="false">
      <alignment horizontal="general" vertical="bottom" textRotation="0" wrapText="false" indent="0" shrinkToFit="false"/>
      <protection locked="true" hidden="false"/>
    </xf>
    <xf numFmtId="164" fontId="0" fillId="2" borderId="4" xfId="0" applyFont="true" applyBorder="true" applyAlignment="true" applyProtection="false">
      <alignment horizontal="general" vertical="bottom" textRotation="0" wrapText="true" indent="0" shrinkToFit="false"/>
      <protection locked="true" hidden="false"/>
    </xf>
    <xf numFmtId="167" fontId="0" fillId="2" borderId="4" xfId="0" applyFont="false" applyBorder="true" applyAlignment="true" applyProtection="false">
      <alignment horizontal="general" vertical="bottom" textRotation="0" wrapText="true" indent="0" shrinkToFit="false"/>
      <protection locked="true" hidden="false"/>
    </xf>
    <xf numFmtId="167" fontId="0" fillId="2" borderId="4" xfId="0" applyFont="false" applyBorder="true" applyAlignment="false" applyProtection="false">
      <alignment horizontal="general" vertical="bottom" textRotation="0" wrapText="false" indent="0" shrinkToFit="false"/>
      <protection locked="true" hidden="false"/>
    </xf>
    <xf numFmtId="164" fontId="5" fillId="4" borderId="3" xfId="0" applyFont="true" applyBorder="true" applyAlignment="true" applyProtection="false">
      <alignment horizontal="general" vertical="center" textRotation="0" wrapText="false" indent="0" shrinkToFit="false"/>
      <protection locked="true" hidden="false"/>
    </xf>
    <xf numFmtId="164" fontId="0" fillId="4" borderId="5" xfId="0" applyFont="false" applyBorder="true" applyAlignment="true" applyProtection="false">
      <alignment horizontal="general" vertical="center" textRotation="0" wrapText="false" indent="0" shrinkToFit="false"/>
      <protection locked="true" hidden="false"/>
    </xf>
    <xf numFmtId="167" fontId="5" fillId="4" borderId="4" xfId="0" applyFont="true" applyBorder="true" applyAlignment="true" applyProtection="false">
      <alignment horizontal="general" vertical="center" textRotation="0" wrapText="false" indent="0" shrinkToFit="false"/>
      <protection locked="true" hidden="false"/>
    </xf>
    <xf numFmtId="164" fontId="0" fillId="2" borderId="3" xfId="0" applyFont="true" applyBorder="true" applyAlignment="true" applyProtection="false">
      <alignment horizontal="left" vertical="center" textRotation="0" wrapText="false" indent="0" shrinkToFit="false"/>
      <protection locked="true" hidden="false"/>
    </xf>
    <xf numFmtId="164" fontId="0" fillId="2" borderId="5" xfId="0" applyFont="false" applyBorder="true" applyAlignment="true" applyProtection="false">
      <alignment horizontal="general" vertical="center" textRotation="0" wrapText="false" indent="0" shrinkToFit="false"/>
      <protection locked="true" hidden="false"/>
    </xf>
    <xf numFmtId="165" fontId="18" fillId="2" borderId="3" xfId="0" applyFont="true" applyBorder="true" applyAlignment="true" applyProtection="false">
      <alignment horizontal="left" vertical="center" textRotation="0" wrapText="false" indent="0" shrinkToFit="false"/>
      <protection locked="true" hidden="false"/>
    </xf>
    <xf numFmtId="164" fontId="0" fillId="2" borderId="8" xfId="0" applyFont="false" applyBorder="true" applyAlignment="true" applyProtection="false">
      <alignment horizontal="general" vertical="center" textRotation="0" wrapText="false" indent="0" shrinkToFit="false"/>
      <protection locked="true" hidden="false"/>
    </xf>
    <xf numFmtId="165" fontId="0" fillId="2" borderId="8" xfId="0" applyFont="false" applyBorder="true" applyAlignment="true" applyProtection="false">
      <alignment horizontal="general" vertical="center" textRotation="0" wrapText="false" indent="0" shrinkToFit="false"/>
      <protection locked="true" hidden="false"/>
    </xf>
    <xf numFmtId="165" fontId="0" fillId="2" borderId="3" xfId="0" applyFont="false" applyBorder="true" applyAlignment="true" applyProtection="false">
      <alignment horizontal="left" vertical="center" textRotation="0" wrapText="false" indent="0" shrinkToFit="false"/>
      <protection locked="true" hidden="false"/>
    </xf>
    <xf numFmtId="164" fontId="18" fillId="2" borderId="0" xfId="0" applyFont="true" applyBorder="true" applyAlignment="true" applyProtection="false">
      <alignment horizontal="left" vertical="center" textRotation="0" wrapText="true" indent="0" shrinkToFit="false"/>
      <protection locked="true" hidden="false"/>
    </xf>
    <xf numFmtId="164" fontId="5" fillId="3" borderId="3" xfId="0" applyFont="true" applyBorder="true" applyAlignment="true" applyProtection="false">
      <alignment horizontal="general" vertical="center" textRotation="0" wrapText="false" indent="0" shrinkToFit="false"/>
      <protection locked="true" hidden="false"/>
    </xf>
    <xf numFmtId="164" fontId="0" fillId="3" borderId="5" xfId="0" applyFont="false" applyBorder="true" applyAlignment="true" applyProtection="false">
      <alignment horizontal="general" vertical="center" textRotation="0" wrapText="false" indent="0" shrinkToFit="false"/>
      <protection locked="true" hidden="false"/>
    </xf>
    <xf numFmtId="167" fontId="5" fillId="3" borderId="4" xfId="0" applyFont="true" applyBorder="true" applyAlignment="true" applyProtection="false">
      <alignment horizontal="general" vertical="center" textRotation="0" wrapText="false" indent="0" shrinkToFit="false"/>
      <protection locked="true" hidden="false"/>
    </xf>
    <xf numFmtId="167" fontId="5" fillId="2" borderId="0" xfId="0" applyFont="true" applyBorder="false" applyAlignment="true" applyProtection="false">
      <alignment horizontal="general" vertical="center" textRotation="0" wrapText="false" indent="0" shrinkToFit="false"/>
      <protection locked="true" hidden="false"/>
    </xf>
    <xf numFmtId="164" fontId="19" fillId="2"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true" applyProtection="false">
      <alignment horizontal="center" vertical="bottom" textRotation="0" wrapText="false" indent="0" shrinkToFit="false"/>
      <protection locked="true" hidden="false"/>
    </xf>
    <xf numFmtId="164" fontId="15" fillId="2" borderId="0" xfId="0" applyFont="true" applyBorder="false" applyAlignment="false" applyProtection="false">
      <alignment horizontal="general" vertical="bottom" textRotation="0" wrapText="false" indent="0" shrinkToFit="false"/>
      <protection locked="true" hidden="false"/>
    </xf>
    <xf numFmtId="164" fontId="7" fillId="2" borderId="0" xfId="0" applyFont="true" applyBorder="false" applyAlignment="true" applyProtection="false">
      <alignment horizontal="left" vertical="bottom" textRotation="0" wrapText="false" indent="0" shrinkToFit="false"/>
      <protection locked="true" hidden="false"/>
    </xf>
    <xf numFmtId="165" fontId="7" fillId="2" borderId="0" xfId="0" applyFont="true" applyBorder="false" applyAlignment="true" applyProtection="false">
      <alignment horizontal="left" vertical="bottom" textRotation="0" wrapText="false" indent="0" shrinkToFit="false"/>
      <protection locked="true" hidden="false"/>
    </xf>
    <xf numFmtId="164" fontId="0" fillId="2" borderId="3" xfId="0" applyFont="false" applyBorder="true" applyAlignment="true" applyProtection="false">
      <alignment horizontal="center" vertical="center" textRotation="0" wrapText="false" indent="0" shrinkToFit="false"/>
      <protection locked="true" hidden="false"/>
    </xf>
    <xf numFmtId="164" fontId="5" fillId="2" borderId="8" xfId="0" applyFont="true" applyBorder="true" applyAlignment="true" applyProtection="false">
      <alignment horizontal="center" vertical="center" textRotation="0" wrapText="false" indent="0" shrinkToFit="false"/>
      <protection locked="true" hidden="false"/>
    </xf>
    <xf numFmtId="164" fontId="0" fillId="2" borderId="5" xfId="0" applyFont="false" applyBorder="true" applyAlignment="true" applyProtection="false">
      <alignment horizontal="center" vertical="center" textRotation="0" wrapText="false" indent="0" shrinkToFit="false"/>
      <protection locked="true" hidden="false"/>
    </xf>
    <xf numFmtId="164" fontId="0" fillId="2" borderId="0" xfId="0" applyFont="false" applyBorder="false" applyAlignment="true" applyProtection="false">
      <alignment horizontal="center" vertical="center" textRotation="0" wrapText="false" indent="0" shrinkToFit="false"/>
      <protection locked="true" hidden="false"/>
    </xf>
    <xf numFmtId="164" fontId="5" fillId="2" borderId="10" xfId="0" applyFont="true" applyBorder="true" applyAlignment="true" applyProtection="false">
      <alignment horizontal="center" vertical="center" textRotation="0" wrapText="false" indent="0" shrinkToFit="false"/>
      <protection locked="true" hidden="false"/>
    </xf>
    <xf numFmtId="164" fontId="0" fillId="2" borderId="0" xfId="0" applyFont="true" applyBorder="false" applyAlignment="true" applyProtection="false">
      <alignment horizontal="center" vertical="center" textRotation="0" wrapText="false" indent="0" shrinkToFit="false"/>
      <protection locked="true" hidden="false"/>
    </xf>
    <xf numFmtId="164" fontId="20" fillId="2" borderId="0" xfId="0" applyFont="true" applyBorder="false" applyAlignment="true" applyProtection="false">
      <alignment horizontal="left" vertical="center" textRotation="0" wrapText="false" indent="0" shrinkToFit="false"/>
      <protection locked="true" hidden="false"/>
    </xf>
    <xf numFmtId="167" fontId="0" fillId="2" borderId="4" xfId="0" applyFont="false" applyBorder="true" applyAlignment="true" applyProtection="false">
      <alignment horizontal="general" vertical="center" textRotation="0" wrapText="false" indent="0" shrinkToFit="false"/>
      <protection locked="true" hidden="false"/>
    </xf>
    <xf numFmtId="164" fontId="0" fillId="2" borderId="4" xfId="0" applyFont="false" applyBorder="true" applyAlignment="true" applyProtection="false">
      <alignment horizontal="center" vertical="center" textRotation="0" wrapText="false" indent="0" shrinkToFit="false"/>
      <protection locked="true" hidden="false"/>
    </xf>
    <xf numFmtId="168" fontId="0" fillId="2" borderId="4" xfId="0" applyFont="false" applyBorder="true" applyAlignment="true" applyProtection="false">
      <alignment horizontal="general" vertical="center" textRotation="0" wrapText="false" indent="0" shrinkToFit="false"/>
      <protection locked="true" hidden="false"/>
    </xf>
    <xf numFmtId="164" fontId="5" fillId="2" borderId="3" xfId="0" applyFont="true" applyBorder="true" applyAlignment="true" applyProtection="false">
      <alignment horizontal="general" vertical="center" textRotation="0" wrapText="false" indent="0" shrinkToFit="false"/>
      <protection locked="true" hidden="false"/>
    </xf>
    <xf numFmtId="164" fontId="5" fillId="2" borderId="8" xfId="0" applyFont="true" applyBorder="true" applyAlignment="true" applyProtection="false">
      <alignment horizontal="general" vertical="center" textRotation="0" wrapText="false" indent="0" shrinkToFit="false"/>
      <protection locked="true" hidden="false"/>
    </xf>
    <xf numFmtId="168" fontId="5" fillId="2" borderId="4" xfId="0" applyFont="true" applyBorder="true" applyAlignment="false" applyProtection="false">
      <alignment horizontal="general" vertical="bottom" textRotation="0" wrapText="false" indent="0" shrinkToFit="false"/>
      <protection locked="true" hidden="false"/>
    </xf>
    <xf numFmtId="165" fontId="0" fillId="2" borderId="0" xfId="0" applyFont="false" applyBorder="false" applyAlignment="true" applyProtection="false">
      <alignment horizontal="left" vertical="bottom" textRotation="0" wrapText="false" indent="0" shrinkToFit="false"/>
      <protection locked="true" hidden="false"/>
    </xf>
    <xf numFmtId="165" fontId="0" fillId="2" borderId="6" xfId="0" applyFont="true" applyBorder="true" applyAlignment="false" applyProtection="false">
      <alignment horizontal="general" vertical="bottom" textRotation="0" wrapText="false" indent="0" shrinkToFit="false"/>
      <protection locked="true" hidden="false"/>
    </xf>
    <xf numFmtId="164" fontId="0" fillId="2" borderId="7" xfId="0" applyFont="false" applyBorder="true" applyAlignment="false" applyProtection="false">
      <alignment horizontal="general" vertical="bottom" textRotation="0" wrapText="false" indent="0" shrinkToFit="false"/>
      <protection locked="true" hidden="false"/>
    </xf>
    <xf numFmtId="169" fontId="0" fillId="2" borderId="4" xfId="0" applyFont="false" applyBorder="true" applyAlignment="true" applyProtection="false">
      <alignment horizontal="general" vertical="center" textRotation="0" wrapText="false" indent="0" shrinkToFit="false"/>
      <protection locked="true" hidden="false"/>
    </xf>
    <xf numFmtId="164" fontId="5" fillId="2" borderId="4" xfId="0" applyFont="true" applyBorder="true" applyAlignment="true" applyProtection="false">
      <alignment horizontal="general" vertical="center" textRotation="0" wrapText="false" indent="0" shrinkToFit="false"/>
      <protection locked="true" hidden="false"/>
    </xf>
    <xf numFmtId="169" fontId="5" fillId="2" borderId="4" xfId="0" applyFont="true" applyBorder="true" applyAlignment="false" applyProtection="false">
      <alignment horizontal="general" vertical="bottom" textRotation="0" wrapText="false" indent="0" shrinkToFit="false"/>
      <protection locked="true" hidden="false"/>
    </xf>
    <xf numFmtId="164" fontId="5" fillId="2" borderId="0" xfId="0" applyFont="true" applyBorder="false" applyAlignment="true" applyProtection="false">
      <alignment horizontal="general" vertical="center" textRotation="0" wrapText="false" indent="0" shrinkToFit="false"/>
      <protection locked="true" hidden="false"/>
    </xf>
    <xf numFmtId="170" fontId="5" fillId="2" borderId="0" xfId="0" applyFont="true" applyBorder="false" applyAlignment="false" applyProtection="false">
      <alignment horizontal="general" vertical="bottom" textRotation="0" wrapText="false" indent="0" shrinkToFit="false"/>
      <protection locked="true" hidden="false"/>
    </xf>
    <xf numFmtId="164" fontId="7" fillId="2" borderId="3" xfId="0" applyFont="true" applyBorder="true" applyAlignment="true" applyProtection="false">
      <alignment horizontal="left" vertical="center" textRotation="0" wrapText="false" indent="0" shrinkToFit="false"/>
      <protection locked="true" hidden="false"/>
    </xf>
    <xf numFmtId="165" fontId="7" fillId="2" borderId="8" xfId="0" applyFont="true" applyBorder="true" applyAlignment="true" applyProtection="false">
      <alignment horizontal="left" vertical="center" textRotation="0" wrapText="false" indent="0" shrinkToFit="false"/>
      <protection locked="true" hidden="false"/>
    </xf>
    <xf numFmtId="171" fontId="21" fillId="2" borderId="4" xfId="0" applyFont="true" applyBorder="true" applyAlignment="true" applyProtection="false">
      <alignment horizontal="general" vertical="center" textRotation="0" wrapText="false" indent="0" shrinkToFit="false"/>
      <protection locked="true" hidden="false"/>
    </xf>
    <xf numFmtId="164" fontId="7" fillId="2" borderId="3" xfId="0" applyFont="true" applyBorder="true" applyAlignment="true" applyProtection="false">
      <alignment horizontal="general" vertical="center" textRotation="0" wrapText="false" indent="0" shrinkToFit="false"/>
      <protection locked="true" hidden="false"/>
    </xf>
    <xf numFmtId="164" fontId="7" fillId="2" borderId="8" xfId="0" applyFont="true" applyBorder="true" applyAlignment="true" applyProtection="false">
      <alignment horizontal="general" vertical="center" textRotation="0" wrapText="false" indent="0" shrinkToFit="false"/>
      <protection locked="true" hidden="false"/>
    </xf>
    <xf numFmtId="171" fontId="7" fillId="2" borderId="4" xfId="0" applyFont="true" applyBorder="true" applyAlignment="true" applyProtection="false">
      <alignment horizontal="general" vertical="center" textRotation="0" wrapText="false" indent="0" shrinkToFit="false"/>
      <protection locked="true" hidden="false"/>
    </xf>
    <xf numFmtId="171" fontId="5" fillId="2" borderId="4" xfId="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5" fontId="22"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22" fillId="2" borderId="0" xfId="0" applyFont="true" applyBorder="false" applyAlignment="false" applyProtection="false">
      <alignment horizontal="general" vertical="bottom" textRotation="0" wrapText="false" indent="0" shrinkToFit="false"/>
      <protection locked="true" hidden="false"/>
    </xf>
    <xf numFmtId="164" fontId="22" fillId="2" borderId="0" xfId="0" applyFont="true" applyBorder="false" applyAlignment="true" applyProtection="false">
      <alignment horizontal="left" vertical="center" textRotation="0" wrapText="true" indent="0" shrinkToFit="false"/>
      <protection locked="true" hidden="false"/>
    </xf>
    <xf numFmtId="164" fontId="23" fillId="2" borderId="0" xfId="0" applyFont="true" applyBorder="false" applyAlignment="false" applyProtection="false">
      <alignment horizontal="general" vertical="bottom" textRotation="0" wrapText="false" indent="0" shrinkToFit="false"/>
      <protection locked="true" hidden="false"/>
    </xf>
    <xf numFmtId="164" fontId="23" fillId="2" borderId="0" xfId="0" applyFont="true" applyBorder="false" applyAlignment="true" applyProtection="false">
      <alignment horizontal="left" vertical="center" textRotation="0" wrapText="tru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25" fillId="2" borderId="0" xfId="0" applyFont="true" applyBorder="false" applyAlignment="false" applyProtection="false">
      <alignment horizontal="general" vertical="bottom" textRotation="0" wrapText="false" indent="0" shrinkToFit="false"/>
      <protection locked="true" hidden="false"/>
    </xf>
    <xf numFmtId="165" fontId="25" fillId="2" borderId="0" xfId="0" applyFont="true" applyBorder="false" applyAlignment="false" applyProtection="false">
      <alignment horizontal="general" vertical="bottom" textRotation="0" wrapText="false" indent="0" shrinkToFit="false"/>
      <protection locked="true" hidden="false"/>
    </xf>
    <xf numFmtId="165" fontId="25" fillId="3" borderId="4" xfId="0" applyFont="true" applyBorder="true" applyAlignment="true" applyProtection="false">
      <alignment horizontal="left" vertical="bottom" textRotation="0" wrapText="true" indent="0" shrinkToFit="false"/>
      <protection locked="true" hidden="false"/>
    </xf>
    <xf numFmtId="165" fontId="25" fillId="3" borderId="4" xfId="0" applyFont="true" applyBorder="true" applyAlignment="true" applyProtection="false">
      <alignment horizontal="center" vertical="bottom" textRotation="0" wrapText="true" indent="0" shrinkToFit="false"/>
      <protection locked="true" hidden="false"/>
    </xf>
    <xf numFmtId="164" fontId="25" fillId="3" borderId="4" xfId="0" applyFont="true" applyBorder="true" applyAlignment="true" applyProtection="false">
      <alignment horizontal="center" vertical="bottom" textRotation="0" wrapText="true" indent="0" shrinkToFit="false"/>
      <protection locked="true" hidden="false"/>
    </xf>
    <xf numFmtId="164" fontId="26" fillId="2" borderId="0" xfId="0" applyFont="true" applyBorder="false" applyAlignment="true" applyProtection="false">
      <alignment horizontal="left" vertical="bottom" textRotation="0" wrapText="true" indent="0" shrinkToFit="false"/>
      <protection locked="true" hidden="false"/>
    </xf>
    <xf numFmtId="164" fontId="26" fillId="2" borderId="0" xfId="0" applyFont="true" applyBorder="false" applyAlignment="false" applyProtection="false">
      <alignment horizontal="general" vertical="bottom" textRotation="0" wrapText="false" indent="0" shrinkToFit="false"/>
      <protection locked="true" hidden="false"/>
    </xf>
    <xf numFmtId="164" fontId="22" fillId="5" borderId="10" xfId="0" applyFont="true" applyBorder="true" applyAlignment="true" applyProtection="false">
      <alignment horizontal="left" vertical="bottom" textRotation="0" wrapText="false" indent="0" shrinkToFit="false"/>
      <protection locked="true" hidden="false"/>
    </xf>
    <xf numFmtId="167" fontId="22" fillId="5" borderId="4" xfId="0" applyFont="true" applyBorder="true" applyAlignment="true" applyProtection="false">
      <alignment horizontal="right" vertical="center" textRotation="0" wrapText="true" indent="0" shrinkToFit="false"/>
      <protection locked="true" hidden="false"/>
    </xf>
    <xf numFmtId="165" fontId="22" fillId="5" borderId="10" xfId="0" applyFont="true" applyBorder="true" applyAlignment="true" applyProtection="false">
      <alignment horizontal="center" vertical="center" textRotation="0" wrapText="true" indent="0" shrinkToFit="false"/>
      <protection locked="true" hidden="false"/>
    </xf>
    <xf numFmtId="166" fontId="22" fillId="2" borderId="4" xfId="0" applyFont="true" applyBorder="true" applyAlignment="true" applyProtection="false">
      <alignment horizontal="center" vertical="center" textRotation="0" wrapText="true" indent="0" shrinkToFit="false"/>
      <protection locked="true" hidden="false"/>
    </xf>
    <xf numFmtId="167" fontId="22" fillId="2" borderId="10" xfId="0" applyFont="true" applyBorder="true" applyAlignment="true" applyProtection="false">
      <alignment horizontal="right" vertical="center" textRotation="0" wrapText="true" indent="0" shrinkToFit="false"/>
      <protection locked="true" hidden="false"/>
    </xf>
    <xf numFmtId="167" fontId="22" fillId="2" borderId="4" xfId="0" applyFont="true" applyBorder="true" applyAlignment="true" applyProtection="false">
      <alignment horizontal="right" vertical="center" textRotation="0" wrapText="true" indent="0" shrinkToFit="false"/>
      <protection locked="true" hidden="false"/>
    </xf>
    <xf numFmtId="167" fontId="22" fillId="2" borderId="10" xfId="0" applyFont="true" applyBorder="true" applyAlignment="true" applyProtection="false">
      <alignment horizontal="general" vertical="center" textRotation="0" wrapText="true" indent="0" shrinkToFit="false"/>
      <protection locked="true" hidden="false"/>
    </xf>
    <xf numFmtId="164" fontId="22" fillId="5" borderId="4" xfId="0" applyFont="true" applyBorder="true" applyAlignment="true" applyProtection="false">
      <alignment horizontal="left" vertical="bottom" textRotation="0" wrapText="false" indent="0" shrinkToFit="false"/>
      <protection locked="true" hidden="false"/>
    </xf>
    <xf numFmtId="164" fontId="25" fillId="3" borderId="3" xfId="0" applyFont="true" applyBorder="true" applyAlignment="false" applyProtection="false">
      <alignment horizontal="general" vertical="bottom" textRotation="0" wrapText="false" indent="0" shrinkToFit="false"/>
      <protection locked="true" hidden="false"/>
    </xf>
    <xf numFmtId="164" fontId="22" fillId="3" borderId="8" xfId="0" applyFont="true" applyBorder="true" applyAlignment="false" applyProtection="false">
      <alignment horizontal="general" vertical="bottom" textRotation="0" wrapText="false" indent="0" shrinkToFit="false"/>
      <protection locked="true" hidden="false"/>
    </xf>
    <xf numFmtId="164" fontId="22" fillId="3" borderId="8" xfId="0" applyFont="true" applyBorder="true" applyAlignment="true" applyProtection="false">
      <alignment horizontal="left" vertical="center" textRotation="0" wrapText="true" indent="0" shrinkToFit="false"/>
      <protection locked="true" hidden="false"/>
    </xf>
    <xf numFmtId="167" fontId="25" fillId="3" borderId="4" xfId="0" applyFont="true" applyBorder="true" applyAlignment="true" applyProtection="false">
      <alignment horizontal="right" vertical="center" textRotation="0" wrapText="true" indent="0" shrinkToFit="false"/>
      <protection locked="true" hidden="false"/>
    </xf>
    <xf numFmtId="164" fontId="25" fillId="3" borderId="3" xfId="0" applyFont="true" applyBorder="true" applyAlignment="true" applyProtection="false">
      <alignment horizontal="general" vertical="center" textRotation="0" wrapText="false" indent="0" shrinkToFit="false"/>
      <protection locked="true" hidden="false"/>
    </xf>
    <xf numFmtId="165" fontId="25" fillId="3" borderId="8" xfId="0" applyFont="true" applyBorder="true" applyAlignment="true" applyProtection="false">
      <alignment horizontal="general" vertical="center" textRotation="0" wrapText="false" indent="0" shrinkToFit="false"/>
      <protection locked="true" hidden="false"/>
    </xf>
    <xf numFmtId="164" fontId="22" fillId="3" borderId="5" xfId="0" applyFont="true" applyBorder="true" applyAlignment="true" applyProtection="false">
      <alignment horizontal="left" vertical="center" textRotation="0" wrapText="true" indent="0" shrinkToFit="false"/>
      <protection locked="true" hidden="false"/>
    </xf>
    <xf numFmtId="164" fontId="22" fillId="2" borderId="0" xfId="0" applyFont="true" applyBorder="false" applyAlignment="true" applyProtection="false">
      <alignment horizontal="general" vertical="center" textRotation="0" wrapText="false" indent="0" shrinkToFit="false"/>
      <protection locked="true" hidden="false"/>
    </xf>
    <xf numFmtId="164" fontId="25" fillId="3" borderId="4" xfId="0" applyFont="true" applyBorder="true" applyAlignment="true" applyProtection="false">
      <alignment horizontal="general" vertical="center" textRotation="0" wrapText="true" indent="0" shrinkToFit="false"/>
      <protection locked="true" hidden="false"/>
    </xf>
    <xf numFmtId="165" fontId="25" fillId="5" borderId="4" xfId="0" applyFont="true" applyBorder="true" applyAlignment="true" applyProtection="false">
      <alignment horizontal="center" vertical="center" textRotation="0" wrapText="true" indent="0" shrinkToFit="false"/>
      <protection locked="true" hidden="false"/>
    </xf>
    <xf numFmtId="165" fontId="25" fillId="5" borderId="4" xfId="0" applyFont="true" applyBorder="true" applyAlignment="true" applyProtection="false">
      <alignment horizontal="center" vertical="bottom" textRotation="0" wrapText="true" indent="0" shrinkToFit="false"/>
      <protection locked="true" hidden="false"/>
    </xf>
    <xf numFmtId="164" fontId="25" fillId="5" borderId="4" xfId="0" applyFont="true" applyBorder="true" applyAlignment="true" applyProtection="false">
      <alignment horizontal="center" vertical="center" textRotation="0" wrapText="true" indent="0" shrinkToFit="false"/>
      <protection locked="true" hidden="false"/>
    </xf>
    <xf numFmtId="164" fontId="25" fillId="5" borderId="4" xfId="0" applyFont="true" applyBorder="true" applyAlignment="true" applyProtection="false">
      <alignment horizontal="center" vertical="bottom" textRotation="0" wrapText="true" indent="0" shrinkToFit="false"/>
      <protection locked="true" hidden="false"/>
    </xf>
    <xf numFmtId="164" fontId="22" fillId="5" borderId="4" xfId="0" applyFont="true" applyBorder="true" applyAlignment="true" applyProtection="false">
      <alignment horizontal="general" vertical="center" textRotation="0" wrapText="true" indent="0" shrinkToFit="false"/>
      <protection locked="true" hidden="false"/>
    </xf>
    <xf numFmtId="164" fontId="22" fillId="2" borderId="10" xfId="0" applyFont="true" applyBorder="true" applyAlignment="true" applyProtection="false">
      <alignment horizontal="left" vertical="center" textRotation="0" wrapText="true" indent="0" shrinkToFit="false"/>
      <protection locked="true" hidden="false"/>
    </xf>
    <xf numFmtId="164" fontId="22" fillId="2" borderId="10" xfId="0" applyFont="true" applyBorder="true" applyAlignment="true" applyProtection="false">
      <alignment horizontal="center" vertical="center" textRotation="0" wrapText="false" indent="0" shrinkToFit="false"/>
      <protection locked="true" hidden="false"/>
    </xf>
    <xf numFmtId="167" fontId="22" fillId="4" borderId="4" xfId="0" applyFont="true" applyBorder="true" applyAlignment="true" applyProtection="false">
      <alignment horizontal="right" vertical="center" textRotation="0" wrapText="true" indent="0" shrinkToFit="false"/>
      <protection locked="true" hidden="false"/>
    </xf>
    <xf numFmtId="164" fontId="22" fillId="2" borderId="4" xfId="0" applyFont="true" applyBorder="true" applyAlignment="true" applyProtection="false">
      <alignment horizontal="general" vertical="center" textRotation="0" wrapText="true" indent="0" shrinkToFit="false"/>
      <protection locked="true" hidden="false"/>
    </xf>
    <xf numFmtId="164" fontId="22" fillId="2" borderId="4" xfId="0" applyFont="true" applyBorder="true" applyAlignment="true" applyProtection="false">
      <alignment horizontal="left" vertical="center" textRotation="0" wrapText="true" indent="0" shrinkToFit="false"/>
      <protection locked="true" hidden="false"/>
    </xf>
    <xf numFmtId="164" fontId="22" fillId="2" borderId="4" xfId="0" applyFont="true" applyBorder="true" applyAlignment="true" applyProtection="false">
      <alignment horizontal="center" vertical="center" textRotation="0" wrapText="false" indent="0" shrinkToFit="false"/>
      <protection locked="true" hidden="false"/>
    </xf>
    <xf numFmtId="167" fontId="22" fillId="6" borderId="4" xfId="0" applyFont="true" applyBorder="true" applyAlignment="true" applyProtection="false">
      <alignment horizontal="right" vertical="center" textRotation="0" wrapText="true" indent="0" shrinkToFit="false"/>
      <protection locked="true" hidden="false"/>
    </xf>
    <xf numFmtId="164" fontId="25" fillId="5" borderId="1" xfId="0" applyFont="true" applyBorder="true" applyAlignment="true" applyProtection="false">
      <alignment horizontal="general" vertical="center" textRotation="0" wrapText="false" indent="0" shrinkToFit="false"/>
      <protection locked="true" hidden="false"/>
    </xf>
    <xf numFmtId="164" fontId="22" fillId="5" borderId="11" xfId="0" applyFont="true" applyBorder="true" applyAlignment="true" applyProtection="false">
      <alignment horizontal="general" vertical="center" textRotation="0" wrapText="false" indent="0" shrinkToFit="false"/>
      <protection locked="true" hidden="false"/>
    </xf>
    <xf numFmtId="167" fontId="22" fillId="5" borderId="9" xfId="0" applyFont="true" applyBorder="true" applyAlignment="true" applyProtection="false">
      <alignment horizontal="right" vertical="center" textRotation="0" wrapText="true" indent="0" shrinkToFit="false"/>
      <protection locked="true" hidden="false"/>
    </xf>
    <xf numFmtId="167" fontId="25" fillId="5" borderId="9" xfId="0" applyFont="true" applyBorder="true" applyAlignment="true" applyProtection="false">
      <alignment horizontal="right" vertical="center" textRotation="0" wrapText="true" indent="0" shrinkToFit="false"/>
      <protection locked="true" hidden="false"/>
    </xf>
    <xf numFmtId="164" fontId="22" fillId="2" borderId="0" xfId="0" applyFont="true" applyBorder="false" applyAlignment="true" applyProtection="false">
      <alignment horizontal="general" vertical="center" textRotation="0" wrapText="true" indent="0" shrinkToFit="false"/>
      <protection locked="true" hidden="false"/>
    </xf>
    <xf numFmtId="164" fontId="22" fillId="2" borderId="3" xfId="0" applyFont="true" applyBorder="true" applyAlignment="true" applyProtection="false">
      <alignment horizontal="general" vertical="center" textRotation="0" wrapText="false" indent="0" shrinkToFit="false"/>
      <protection locked="true" hidden="false"/>
    </xf>
    <xf numFmtId="164" fontId="22" fillId="2" borderId="8" xfId="0" applyFont="true" applyBorder="true" applyAlignment="true" applyProtection="false">
      <alignment horizontal="general" vertical="center" textRotation="0" wrapText="false" indent="0" shrinkToFit="false"/>
      <protection locked="true" hidden="false"/>
    </xf>
    <xf numFmtId="164" fontId="22" fillId="2" borderId="8" xfId="0" applyFont="true" applyBorder="true" applyAlignment="true" applyProtection="false">
      <alignment horizontal="left" vertical="center" textRotation="0" wrapText="true" indent="0" shrinkToFit="false"/>
      <protection locked="true" hidden="false"/>
    </xf>
    <xf numFmtId="172" fontId="25" fillId="2" borderId="4" xfId="19" applyFont="true" applyBorder="true" applyAlignment="true" applyProtection="true">
      <alignment horizontal="right" vertical="center" textRotation="0" wrapText="true" indent="0" shrinkToFit="false"/>
      <protection locked="true" hidden="false"/>
    </xf>
    <xf numFmtId="168" fontId="22" fillId="2" borderId="4" xfId="0" applyFont="true" applyBorder="true" applyAlignment="true" applyProtection="false">
      <alignment horizontal="right" vertical="center" textRotation="0" wrapText="true" indent="0" shrinkToFit="false"/>
      <protection locked="true" hidden="false"/>
    </xf>
    <xf numFmtId="164" fontId="22" fillId="2" borderId="5" xfId="0" applyFont="true" applyBorder="true" applyAlignment="true" applyProtection="false">
      <alignment horizontal="left" vertical="center" textRotation="0" wrapText="true" indent="0" shrinkToFit="false"/>
      <protection locked="true" hidden="false"/>
    </xf>
    <xf numFmtId="168" fontId="22" fillId="4" borderId="4" xfId="0" applyFont="true" applyBorder="true" applyAlignment="true" applyProtection="false">
      <alignment horizontal="right" vertical="center" textRotation="0" wrapText="true" indent="0" shrinkToFit="false"/>
      <protection locked="true" hidden="false"/>
    </xf>
    <xf numFmtId="168" fontId="22" fillId="0" borderId="4" xfId="0" applyFont="true" applyBorder="true" applyAlignment="true" applyProtection="false">
      <alignment horizontal="right" vertical="center" textRotation="0" wrapText="true" indent="0" shrinkToFit="false"/>
      <protection locked="true" hidden="false"/>
    </xf>
    <xf numFmtId="168" fontId="22" fillId="2" borderId="0" xfId="0" applyFont="true" applyBorder="false" applyAlignment="true" applyProtection="false">
      <alignment horizontal="right"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ální 2"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E699"/>
      <rgbColor rgb="FF99CCFF"/>
      <rgbColor rgb="FFFF99CC"/>
      <rgbColor rgb="FFCC99FF"/>
      <rgbColor rgb="FFFFCC99"/>
      <rgbColor rgb="FF3366FF"/>
      <rgbColor rgb="FF33CCCC"/>
      <rgbColor rgb="FF99CC00"/>
      <rgbColor rgb="FFFFCC01"/>
      <rgbColor rgb="FFFF9900"/>
      <rgbColor rgb="FFFF6600"/>
      <rgbColor rgb="FF666699"/>
      <rgbColor rgb="FF969696"/>
      <rgbColor rgb="FF004067"/>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01"/>
    <pageSetUpPr fitToPage="true"/>
  </sheetPr>
  <dimension ref="A1:B22"/>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B5" activeCellId="0" sqref="B5"/>
    </sheetView>
  </sheetViews>
  <sheetFormatPr defaultColWidth="10.71484375" defaultRowHeight="15.75" zeroHeight="false" outlineLevelRow="0" outlineLevelCol="0"/>
  <cols>
    <col collapsed="false" customWidth="true" hidden="false" outlineLevel="0" max="1" min="1" style="1" width="68.14"/>
    <col collapsed="false" customWidth="true" hidden="false" outlineLevel="0" max="2" min="2" style="1" width="48.71"/>
    <col collapsed="false" customWidth="false" hidden="false" outlineLevel="0" max="1023" min="3" style="1" width="10.72"/>
  </cols>
  <sheetData>
    <row r="1" s="4" customFormat="true" ht="24.75" hidden="false" customHeight="true" outlineLevel="0" collapsed="false">
      <c r="A1" s="2" t="s">
        <v>0</v>
      </c>
      <c r="B1" s="3"/>
    </row>
    <row r="2" s="4" customFormat="true" ht="30" hidden="false" customHeight="true" outlineLevel="0" collapsed="false">
      <c r="A2" s="5" t="s">
        <v>1</v>
      </c>
      <c r="B2" s="6" t="s">
        <v>2</v>
      </c>
    </row>
    <row r="3" s="4" customFormat="true" ht="30" hidden="false" customHeight="true" outlineLevel="0" collapsed="false">
      <c r="A3" s="5" t="s">
        <v>3</v>
      </c>
      <c r="B3" s="6" t="s">
        <v>2</v>
      </c>
    </row>
    <row r="4" s="4" customFormat="true" ht="9.75" hidden="false" customHeight="true" outlineLevel="0" collapsed="false">
      <c r="A4" s="7"/>
      <c r="B4" s="8"/>
    </row>
    <row r="5" s="4" customFormat="true" ht="30" hidden="false" customHeight="true" outlineLevel="0" collapsed="false">
      <c r="A5" s="5" t="s">
        <v>4</v>
      </c>
      <c r="B5" s="9" t="n">
        <v>45291</v>
      </c>
    </row>
    <row r="6" s="4" customFormat="true" ht="30" hidden="false" customHeight="true" outlineLevel="0" collapsed="false">
      <c r="A6" s="5" t="s">
        <v>5</v>
      </c>
      <c r="B6" s="9" t="n">
        <v>45291</v>
      </c>
    </row>
    <row r="7" customFormat="false" ht="30" hidden="false" customHeight="true" outlineLevel="0" collapsed="false">
      <c r="A7" s="5" t="s">
        <v>6</v>
      </c>
      <c r="B7" s="10" t="n">
        <v>45350</v>
      </c>
    </row>
    <row r="8" customFormat="false" ht="30" hidden="false" customHeight="true" outlineLevel="0" collapsed="false">
      <c r="A8" s="5" t="s">
        <v>7</v>
      </c>
      <c r="B8" s="9" t="n">
        <v>45382</v>
      </c>
    </row>
    <row r="9" customFormat="false" ht="9.75" hidden="false" customHeight="true" outlineLevel="0" collapsed="false">
      <c r="A9" s="7"/>
      <c r="B9" s="8"/>
    </row>
    <row r="10" customFormat="false" ht="33.75" hidden="false" customHeight="false" outlineLevel="0" collapsed="false">
      <c r="A10" s="11" t="s">
        <v>8</v>
      </c>
      <c r="B10" s="6" t="s">
        <v>2</v>
      </c>
    </row>
    <row r="11" customFormat="false" ht="30" hidden="false" customHeight="true" outlineLevel="0" collapsed="false">
      <c r="A11" s="11" t="s">
        <v>9</v>
      </c>
      <c r="B11" s="6" t="s">
        <v>2</v>
      </c>
    </row>
    <row r="12" customFormat="false" ht="30" hidden="false" customHeight="true" outlineLevel="0" collapsed="false">
      <c r="A12" s="12" t="s">
        <v>10</v>
      </c>
      <c r="B12" s="6" t="s">
        <v>2</v>
      </c>
    </row>
    <row r="14" s="4" customFormat="true" ht="24.75" hidden="false" customHeight="true" outlineLevel="0" collapsed="false">
      <c r="A14" s="13" t="s">
        <v>11</v>
      </c>
    </row>
    <row r="15" customFormat="false" ht="30" hidden="false" customHeight="true" outlineLevel="0" collapsed="false">
      <c r="A15" s="14" t="s">
        <v>12</v>
      </c>
    </row>
    <row r="16" customFormat="false" ht="30" hidden="false" customHeight="true" outlineLevel="0" collapsed="false">
      <c r="A16" s="15" t="s">
        <v>13</v>
      </c>
    </row>
    <row r="17" customFormat="false" ht="33.75" hidden="false" customHeight="false" outlineLevel="0" collapsed="false">
      <c r="A17" s="15" t="s">
        <v>14</v>
      </c>
    </row>
    <row r="18" customFormat="false" ht="51" hidden="false" customHeight="false" outlineLevel="0" collapsed="false">
      <c r="A18" s="15" t="s">
        <v>15</v>
      </c>
    </row>
    <row r="19" customFormat="false" ht="51" hidden="false" customHeight="false" outlineLevel="0" collapsed="false">
      <c r="A19" s="15" t="s">
        <v>16</v>
      </c>
    </row>
    <row r="20" customFormat="false" ht="30" hidden="false" customHeight="true" outlineLevel="0" collapsed="false">
      <c r="A20" s="15" t="s">
        <v>17</v>
      </c>
    </row>
    <row r="21" customFormat="false" ht="33.75" hidden="false" customHeight="false" outlineLevel="0" collapsed="false">
      <c r="A21" s="15" t="s">
        <v>18</v>
      </c>
    </row>
    <row r="22" customFormat="false" ht="30" hidden="false" customHeight="true" outlineLevel="0" collapsed="false">
      <c r="A22" s="15" t="s">
        <v>19</v>
      </c>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true"/>
  </sheetPr>
  <dimension ref="A1:F27"/>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 activeCellId="0" sqref="A4"/>
    </sheetView>
  </sheetViews>
  <sheetFormatPr defaultColWidth="10.71484375" defaultRowHeight="15.75" zeroHeight="false" outlineLevelRow="0" outlineLevelCol="0"/>
  <cols>
    <col collapsed="false" customWidth="true" hidden="false" outlineLevel="0" max="3" min="1" style="1" width="20.72"/>
    <col collapsed="false" customWidth="false" hidden="false" outlineLevel="0" max="16384" min="4" style="1" width="10.72"/>
  </cols>
  <sheetData>
    <row r="1" customFormat="false" ht="15.75" hidden="false" customHeight="false" outlineLevel="0" collapsed="false">
      <c r="A1" s="27" t="s">
        <v>2</v>
      </c>
      <c r="C1" s="84"/>
    </row>
    <row r="2" customFormat="false" ht="15.75" hidden="false" customHeight="false" outlineLevel="0" collapsed="false">
      <c r="A2" s="27" t="s">
        <v>305</v>
      </c>
    </row>
    <row r="3" customFormat="false" ht="15.75" hidden="false" customHeight="false" outlineLevel="0" collapsed="false">
      <c r="B3" s="21"/>
      <c r="C3" s="21"/>
    </row>
    <row r="4" customFormat="false" ht="19.5" hidden="false" customHeight="false" outlineLevel="0" collapsed="false">
      <c r="A4" s="35"/>
      <c r="B4" s="85" t="s">
        <v>306</v>
      </c>
    </row>
    <row r="5" customFormat="false" ht="15.75" hidden="false" customHeight="false" outlineLevel="0" collapsed="false">
      <c r="A5" s="86"/>
    </row>
    <row r="6" customFormat="false" ht="15.75" hidden="false" customHeight="false" outlineLevel="0" collapsed="false">
      <c r="A6" s="27" t="s">
        <v>307</v>
      </c>
      <c r="B6" s="87" t="s">
        <v>308</v>
      </c>
    </row>
    <row r="7" customFormat="false" ht="15.75" hidden="false" customHeight="false" outlineLevel="0" collapsed="false">
      <c r="A7" s="27" t="s">
        <v>309</v>
      </c>
      <c r="B7" s="87" t="s">
        <v>310</v>
      </c>
    </row>
    <row r="8" customFormat="false" ht="15.75" hidden="false" customHeight="false" outlineLevel="0" collapsed="false">
      <c r="A8" s="27" t="s">
        <v>311</v>
      </c>
      <c r="B8" s="88" t="n">
        <v>45291</v>
      </c>
      <c r="C8" s="35"/>
    </row>
    <row r="10" s="92" customFormat="true" ht="30" hidden="false" customHeight="true" outlineLevel="0" collapsed="false">
      <c r="A10" s="89"/>
      <c r="B10" s="90" t="s">
        <v>312</v>
      </c>
      <c r="C10" s="91"/>
    </row>
    <row r="11" s="92" customFormat="true" ht="39.75" hidden="false" customHeight="true" outlineLevel="0" collapsed="false">
      <c r="A11" s="93" t="s">
        <v>313</v>
      </c>
      <c r="B11" s="93" t="s">
        <v>314</v>
      </c>
      <c r="C11" s="93" t="s">
        <v>315</v>
      </c>
      <c r="E11" s="94"/>
      <c r="F11" s="95" t="s">
        <v>316</v>
      </c>
    </row>
    <row r="12" s="4" customFormat="true" ht="24.75" hidden="false" customHeight="true" outlineLevel="0" collapsed="false">
      <c r="A12" s="96" t="n">
        <v>5000</v>
      </c>
      <c r="B12" s="97"/>
      <c r="C12" s="98" t="n">
        <f aca="false">A12*B12</f>
        <v>0</v>
      </c>
    </row>
    <row r="13" s="4" customFormat="true" ht="24.75" hidden="false" customHeight="true" outlineLevel="0" collapsed="false">
      <c r="A13" s="96" t="n">
        <v>2000</v>
      </c>
      <c r="B13" s="97"/>
      <c r="C13" s="98" t="n">
        <f aca="false">A13*B13</f>
        <v>0</v>
      </c>
    </row>
    <row r="14" s="4" customFormat="true" ht="24.75" hidden="false" customHeight="true" outlineLevel="0" collapsed="false">
      <c r="A14" s="96" t="n">
        <v>1000</v>
      </c>
      <c r="B14" s="97"/>
      <c r="C14" s="98" t="n">
        <f aca="false">A14*B14</f>
        <v>0</v>
      </c>
    </row>
    <row r="15" s="4" customFormat="true" ht="24.75" hidden="false" customHeight="true" outlineLevel="0" collapsed="false">
      <c r="A15" s="96" t="n">
        <v>500</v>
      </c>
      <c r="B15" s="97"/>
      <c r="C15" s="98" t="n">
        <f aca="false">A15*B15</f>
        <v>0</v>
      </c>
    </row>
    <row r="16" s="4" customFormat="true" ht="24.75" hidden="false" customHeight="true" outlineLevel="0" collapsed="false">
      <c r="A16" s="96" t="n">
        <v>200</v>
      </c>
      <c r="B16" s="97"/>
      <c r="C16" s="98" t="n">
        <f aca="false">A16*B16</f>
        <v>0</v>
      </c>
    </row>
    <row r="17" s="4" customFormat="true" ht="24.75" hidden="false" customHeight="true" outlineLevel="0" collapsed="false">
      <c r="A17" s="96" t="n">
        <v>100</v>
      </c>
      <c r="B17" s="97"/>
      <c r="C17" s="98" t="n">
        <f aca="false">A17*B17</f>
        <v>0</v>
      </c>
    </row>
    <row r="18" s="4" customFormat="true" ht="24.75" hidden="false" customHeight="true" outlineLevel="0" collapsed="false">
      <c r="A18" s="96" t="n">
        <v>50</v>
      </c>
      <c r="B18" s="97"/>
      <c r="C18" s="98" t="n">
        <f aca="false">A18*B18</f>
        <v>0</v>
      </c>
    </row>
    <row r="19" s="4" customFormat="true" ht="24.75" hidden="false" customHeight="true" outlineLevel="0" collapsed="false">
      <c r="A19" s="96" t="n">
        <v>20</v>
      </c>
      <c r="B19" s="97"/>
      <c r="C19" s="98" t="n">
        <f aca="false">A19*B19</f>
        <v>0</v>
      </c>
    </row>
    <row r="20" s="4" customFormat="true" ht="24.75" hidden="false" customHeight="true" outlineLevel="0" collapsed="false">
      <c r="A20" s="96" t="n">
        <v>10</v>
      </c>
      <c r="B20" s="97"/>
      <c r="C20" s="98" t="n">
        <f aca="false">A20*B20</f>
        <v>0</v>
      </c>
    </row>
    <row r="21" s="4" customFormat="true" ht="24.75" hidden="false" customHeight="true" outlineLevel="0" collapsed="false">
      <c r="A21" s="96" t="n">
        <v>5</v>
      </c>
      <c r="B21" s="97"/>
      <c r="C21" s="98" t="n">
        <f aca="false">A21*B21</f>
        <v>0</v>
      </c>
    </row>
    <row r="22" s="4" customFormat="true" ht="24.75" hidden="false" customHeight="true" outlineLevel="0" collapsed="false">
      <c r="A22" s="96" t="n">
        <v>2</v>
      </c>
      <c r="B22" s="97"/>
      <c r="C22" s="98" t="n">
        <f aca="false">A22*B22</f>
        <v>0</v>
      </c>
    </row>
    <row r="23" s="4" customFormat="true" ht="24.75" hidden="false" customHeight="true" outlineLevel="0" collapsed="false">
      <c r="A23" s="96" t="n">
        <v>1</v>
      </c>
      <c r="B23" s="97"/>
      <c r="C23" s="98" t="n">
        <f aca="false">A23*B23</f>
        <v>0</v>
      </c>
    </row>
    <row r="24" s="4" customFormat="true" ht="24.75" hidden="false" customHeight="true" outlineLevel="0" collapsed="false">
      <c r="A24" s="99" t="s">
        <v>315</v>
      </c>
      <c r="B24" s="100"/>
      <c r="C24" s="101" t="n">
        <f aca="false">SUM(C12:C23)</f>
        <v>0</v>
      </c>
    </row>
    <row r="25" customFormat="false" ht="39.75" hidden="false" customHeight="true" outlineLevel="0" collapsed="false">
      <c r="A25" s="1" t="s">
        <v>317</v>
      </c>
      <c r="B25" s="102" t="n">
        <f aca="false">B8</f>
        <v>45291</v>
      </c>
    </row>
    <row r="26" customFormat="false" ht="49.5" hidden="false" customHeight="true" outlineLevel="0" collapsed="false">
      <c r="A26" s="1" t="s">
        <v>318</v>
      </c>
      <c r="B26" s="103" t="s">
        <v>2</v>
      </c>
      <c r="C26" s="40"/>
    </row>
    <row r="27" customFormat="false" ht="49.5" hidden="false" customHeight="true" outlineLevel="0" collapsed="false">
      <c r="A27" s="1" t="s">
        <v>319</v>
      </c>
      <c r="B27" s="40"/>
      <c r="C27" s="104"/>
    </row>
  </sheetData>
  <printOptions headings="false" gridLines="false" gridLinesSet="true" horizontalCentered="tru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true"/>
  </sheetPr>
  <dimension ref="A1:Y30"/>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H25" activeCellId="0" sqref="H25"/>
    </sheetView>
  </sheetViews>
  <sheetFormatPr defaultColWidth="10.71484375" defaultRowHeight="15.75" zeroHeight="false" outlineLevelRow="0" outlineLevelCol="0"/>
  <cols>
    <col collapsed="false" customWidth="true" hidden="false" outlineLevel="0" max="3" min="1" style="1" width="20.72"/>
    <col collapsed="false" customWidth="false" hidden="false" outlineLevel="0" max="16384" min="4" style="1" width="10.72"/>
  </cols>
  <sheetData>
    <row r="1" customFormat="false" ht="15.75" hidden="false" customHeight="false" outlineLevel="0" collapsed="false">
      <c r="A1" s="27" t="s">
        <v>2</v>
      </c>
      <c r="C1" s="84"/>
    </row>
    <row r="2" customFormat="false" ht="15.75" hidden="false" customHeight="false" outlineLevel="0" collapsed="false">
      <c r="A2" s="27" t="s">
        <v>305</v>
      </c>
    </row>
    <row r="3" customFormat="false" ht="15.75" hidden="false" customHeight="false" outlineLevel="0" collapsed="false">
      <c r="B3" s="21"/>
      <c r="C3" s="21"/>
    </row>
    <row r="4" customFormat="false" ht="19.5" hidden="false" customHeight="false" outlineLevel="0" collapsed="false">
      <c r="A4" s="35"/>
      <c r="B4" s="85" t="s">
        <v>306</v>
      </c>
    </row>
    <row r="5" customFormat="false" ht="15.75" hidden="false" customHeight="false" outlineLevel="0" collapsed="false">
      <c r="A5" s="86"/>
    </row>
    <row r="6" customFormat="false" ht="15.75" hidden="false" customHeight="false" outlineLevel="0" collapsed="false">
      <c r="A6" s="27" t="s">
        <v>307</v>
      </c>
      <c r="B6" s="87" t="s">
        <v>320</v>
      </c>
    </row>
    <row r="7" customFormat="false" ht="15.75" hidden="false" customHeight="false" outlineLevel="0" collapsed="false">
      <c r="A7" s="27" t="s">
        <v>309</v>
      </c>
      <c r="B7" s="87" t="s">
        <v>321</v>
      </c>
    </row>
    <row r="8" customFormat="false" ht="15.75" hidden="false" customHeight="false" outlineLevel="0" collapsed="false">
      <c r="A8" s="27" t="s">
        <v>311</v>
      </c>
      <c r="B8" s="88" t="n">
        <v>45291</v>
      </c>
      <c r="C8" s="35"/>
    </row>
    <row r="10" s="92" customFormat="true" ht="30" hidden="false" customHeight="true" outlineLevel="0" collapsed="false">
      <c r="A10" s="89"/>
      <c r="B10" s="90" t="s">
        <v>312</v>
      </c>
      <c r="C10" s="91"/>
    </row>
    <row r="11" s="92" customFormat="true" ht="39.75" hidden="false" customHeight="true" outlineLevel="0" collapsed="false">
      <c r="A11" s="93" t="s">
        <v>313</v>
      </c>
      <c r="B11" s="93" t="s">
        <v>314</v>
      </c>
      <c r="C11" s="93" t="s">
        <v>315</v>
      </c>
      <c r="E11" s="94"/>
      <c r="F11" s="95" t="s">
        <v>316</v>
      </c>
    </row>
    <row r="12" s="4" customFormat="true" ht="24.75" hidden="false" customHeight="true" outlineLevel="0" collapsed="false">
      <c r="A12" s="96" t="n">
        <v>500</v>
      </c>
      <c r="B12" s="97"/>
      <c r="C12" s="105" t="n">
        <f aca="false">A12*B12</f>
        <v>0</v>
      </c>
      <c r="F12" s="95" t="s">
        <v>322</v>
      </c>
    </row>
    <row r="13" s="4" customFormat="true" ht="24.75" hidden="false" customHeight="true" outlineLevel="0" collapsed="false">
      <c r="A13" s="96" t="n">
        <v>200</v>
      </c>
      <c r="B13" s="97"/>
      <c r="C13" s="105" t="n">
        <f aca="false">A13*B13</f>
        <v>0</v>
      </c>
    </row>
    <row r="14" s="4" customFormat="true" ht="24.75" hidden="false" customHeight="true" outlineLevel="0" collapsed="false">
      <c r="A14" s="96" t="n">
        <v>100</v>
      </c>
      <c r="B14" s="97"/>
      <c r="C14" s="105" t="n">
        <f aca="false">A14*B14</f>
        <v>0</v>
      </c>
    </row>
    <row r="15" s="4" customFormat="true" ht="24.75" hidden="false" customHeight="true" outlineLevel="0" collapsed="false">
      <c r="A15" s="96" t="n">
        <v>50</v>
      </c>
      <c r="B15" s="97"/>
      <c r="C15" s="105" t="n">
        <f aca="false">A15*B15</f>
        <v>0</v>
      </c>
    </row>
    <row r="16" s="4" customFormat="true" ht="24.75" hidden="false" customHeight="true" outlineLevel="0" collapsed="false">
      <c r="A16" s="96" t="n">
        <v>20</v>
      </c>
      <c r="B16" s="97"/>
      <c r="C16" s="105" t="n">
        <f aca="false">A16*B16</f>
        <v>0</v>
      </c>
    </row>
    <row r="17" s="4" customFormat="true" ht="24.75" hidden="false" customHeight="true" outlineLevel="0" collapsed="false">
      <c r="A17" s="96" t="n">
        <v>10</v>
      </c>
      <c r="B17" s="97"/>
      <c r="C17" s="105" t="n">
        <f aca="false">A17*B17</f>
        <v>0</v>
      </c>
    </row>
    <row r="18" s="4" customFormat="true" ht="24.75" hidden="false" customHeight="true" outlineLevel="0" collapsed="false">
      <c r="A18" s="96" t="n">
        <v>5</v>
      </c>
      <c r="B18" s="97"/>
      <c r="C18" s="105" t="n">
        <f aca="false">A18*B18</f>
        <v>0</v>
      </c>
    </row>
    <row r="19" s="4" customFormat="true" ht="24.75" hidden="false" customHeight="true" outlineLevel="0" collapsed="false">
      <c r="A19" s="96" t="n">
        <v>2</v>
      </c>
      <c r="B19" s="97"/>
      <c r="C19" s="105" t="n">
        <f aca="false">A19*B19</f>
        <v>0</v>
      </c>
    </row>
    <row r="20" s="4" customFormat="true" ht="24.75" hidden="false" customHeight="true" outlineLevel="0" collapsed="false">
      <c r="A20" s="96" t="n">
        <v>1</v>
      </c>
      <c r="B20" s="97"/>
      <c r="C20" s="105" t="n">
        <f aca="false">A20*B20</f>
        <v>0</v>
      </c>
    </row>
    <row r="21" s="4" customFormat="true" ht="24.75" hidden="false" customHeight="true" outlineLevel="0" collapsed="false">
      <c r="A21" s="96" t="n">
        <v>0.5</v>
      </c>
      <c r="B21" s="97"/>
      <c r="C21" s="105" t="n">
        <f aca="false">A21*B21</f>
        <v>0</v>
      </c>
    </row>
    <row r="22" s="4" customFormat="true" ht="24.75" hidden="false" customHeight="true" outlineLevel="0" collapsed="false">
      <c r="A22" s="96" t="n">
        <v>0.2</v>
      </c>
      <c r="B22" s="97"/>
      <c r="C22" s="105" t="n">
        <f aca="false">A22*B22</f>
        <v>0</v>
      </c>
    </row>
    <row r="23" s="4" customFormat="true" ht="24.75" hidden="false" customHeight="true" outlineLevel="0" collapsed="false">
      <c r="A23" s="96" t="n">
        <v>0.1</v>
      </c>
      <c r="B23" s="97"/>
      <c r="C23" s="105" t="n">
        <f aca="false">A23*B23</f>
        <v>0</v>
      </c>
    </row>
    <row r="24" s="4" customFormat="true" ht="24.75" hidden="false" customHeight="true" outlineLevel="0" collapsed="false">
      <c r="A24" s="106" t="s">
        <v>315</v>
      </c>
      <c r="B24" s="106"/>
      <c r="C24" s="107" t="n">
        <f aca="false">SUM(C10:C21)</f>
        <v>0</v>
      </c>
    </row>
    <row r="25" s="4" customFormat="true" ht="24.75" hidden="false" customHeight="true" outlineLevel="0" collapsed="false">
      <c r="A25" s="108"/>
      <c r="B25" s="108"/>
      <c r="C25" s="109"/>
    </row>
    <row r="26" s="4" customFormat="true" ht="24.75" hidden="false" customHeight="true" outlineLevel="0" collapsed="false">
      <c r="A26" s="110" t="s">
        <v>323</v>
      </c>
      <c r="B26" s="111" t="n">
        <f aca="false">B8</f>
        <v>45291</v>
      </c>
      <c r="C26" s="112" t="n">
        <v>0</v>
      </c>
    </row>
    <row r="27" s="4" customFormat="true" ht="24.75" hidden="false" customHeight="true" outlineLevel="0" collapsed="false">
      <c r="A27" s="113" t="s">
        <v>324</v>
      </c>
      <c r="B27" s="114"/>
      <c r="C27" s="115" t="n">
        <f aca="false">C24*C26</f>
        <v>0</v>
      </c>
    </row>
    <row r="28" customFormat="false" ht="39.75" hidden="false" customHeight="true" outlineLevel="0" collapsed="false">
      <c r="A28" s="1" t="s">
        <v>317</v>
      </c>
      <c r="B28" s="102" t="n">
        <f aca="false">B8</f>
        <v>45291</v>
      </c>
      <c r="Y28" s="1" t="s">
        <v>325</v>
      </c>
    </row>
    <row r="29" customFormat="false" ht="49.5" hidden="false" customHeight="true" outlineLevel="0" collapsed="false">
      <c r="A29" s="1" t="s">
        <v>318</v>
      </c>
      <c r="B29" s="103" t="s">
        <v>2</v>
      </c>
      <c r="C29" s="40"/>
    </row>
    <row r="30" customFormat="false" ht="49.5" hidden="false" customHeight="true" outlineLevel="0" collapsed="false">
      <c r="A30" s="1" t="s">
        <v>319</v>
      </c>
      <c r="B30" s="40"/>
      <c r="C30" s="104"/>
    </row>
  </sheetData>
  <printOptions headings="false" gridLines="false" gridLinesSet="true" horizontalCentered="tru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true"/>
  </sheetPr>
  <dimension ref="A1:Y23"/>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F10" activeCellId="0" sqref="F10"/>
    </sheetView>
  </sheetViews>
  <sheetFormatPr defaultColWidth="10.71484375" defaultRowHeight="15.75" zeroHeight="false" outlineLevelRow="0" outlineLevelCol="0"/>
  <cols>
    <col collapsed="false" customWidth="true" hidden="false" outlineLevel="0" max="3" min="1" style="1" width="20.72"/>
    <col collapsed="false" customWidth="false" hidden="false" outlineLevel="0" max="16384" min="4" style="1" width="10.72"/>
  </cols>
  <sheetData>
    <row r="1" customFormat="false" ht="15.75" hidden="false" customHeight="false" outlineLevel="0" collapsed="false">
      <c r="A1" s="27" t="s">
        <v>2</v>
      </c>
      <c r="C1" s="84"/>
    </row>
    <row r="2" customFormat="false" ht="15.75" hidden="false" customHeight="false" outlineLevel="0" collapsed="false">
      <c r="A2" s="27" t="s">
        <v>305</v>
      </c>
    </row>
    <row r="3" customFormat="false" ht="15.75" hidden="false" customHeight="false" outlineLevel="0" collapsed="false">
      <c r="B3" s="21"/>
      <c r="C3" s="21"/>
    </row>
    <row r="4" customFormat="false" ht="19.5" hidden="false" customHeight="false" outlineLevel="0" collapsed="false">
      <c r="A4" s="35"/>
      <c r="B4" s="85" t="s">
        <v>326</v>
      </c>
    </row>
    <row r="5" customFormat="false" ht="15.75" hidden="false" customHeight="false" outlineLevel="0" collapsed="false">
      <c r="A5" s="86"/>
    </row>
    <row r="6" customFormat="false" ht="15.75" hidden="false" customHeight="false" outlineLevel="0" collapsed="false">
      <c r="A6" s="27" t="s">
        <v>327</v>
      </c>
      <c r="B6" s="87" t="s">
        <v>328</v>
      </c>
    </row>
    <row r="7" customFormat="false" ht="15.75" hidden="false" customHeight="false" outlineLevel="0" collapsed="false">
      <c r="A7" s="27" t="s">
        <v>311</v>
      </c>
      <c r="B7" s="88" t="n">
        <v>45291</v>
      </c>
      <c r="C7" s="35"/>
    </row>
    <row r="9" s="92" customFormat="true" ht="30" hidden="false" customHeight="true" outlineLevel="0" collapsed="false">
      <c r="A9" s="89"/>
      <c r="B9" s="90" t="s">
        <v>329</v>
      </c>
      <c r="C9" s="91"/>
    </row>
    <row r="10" s="92" customFormat="true" ht="39.75" hidden="false" customHeight="true" outlineLevel="0" collapsed="false">
      <c r="A10" s="93" t="s">
        <v>313</v>
      </c>
      <c r="B10" s="93" t="s">
        <v>314</v>
      </c>
      <c r="C10" s="93" t="s">
        <v>315</v>
      </c>
      <c r="E10" s="94"/>
      <c r="F10" s="95" t="s">
        <v>316</v>
      </c>
    </row>
    <row r="11" s="4" customFormat="true" ht="24.75" hidden="false" customHeight="true" outlineLevel="0" collapsed="false">
      <c r="A11" s="96" t="n">
        <v>500</v>
      </c>
      <c r="B11" s="97"/>
      <c r="C11" s="115" t="n">
        <f aca="false">A11*B11</f>
        <v>0</v>
      </c>
    </row>
    <row r="12" s="4" customFormat="true" ht="24.75" hidden="false" customHeight="true" outlineLevel="0" collapsed="false">
      <c r="A12" s="96" t="n">
        <v>200</v>
      </c>
      <c r="B12" s="97"/>
      <c r="C12" s="115" t="n">
        <f aca="false">A12*B12</f>
        <v>0</v>
      </c>
    </row>
    <row r="13" s="4" customFormat="true" ht="24.75" hidden="false" customHeight="true" outlineLevel="0" collapsed="false">
      <c r="A13" s="96" t="n">
        <v>100</v>
      </c>
      <c r="B13" s="97"/>
      <c r="C13" s="115" t="n">
        <f aca="false">A13*B13</f>
        <v>0</v>
      </c>
    </row>
    <row r="14" s="4" customFormat="true" ht="24.75" hidden="false" customHeight="true" outlineLevel="0" collapsed="false">
      <c r="A14" s="96" t="n">
        <v>50</v>
      </c>
      <c r="B14" s="97"/>
      <c r="C14" s="115" t="n">
        <f aca="false">A14*B14</f>
        <v>0</v>
      </c>
    </row>
    <row r="15" s="4" customFormat="true" ht="24.75" hidden="false" customHeight="true" outlineLevel="0" collapsed="false">
      <c r="A15" s="96"/>
      <c r="B15" s="97"/>
      <c r="C15" s="115"/>
    </row>
    <row r="16" s="4" customFormat="true" ht="24.75" hidden="false" customHeight="true" outlineLevel="0" collapsed="false">
      <c r="A16" s="96"/>
      <c r="B16" s="97"/>
      <c r="C16" s="115"/>
    </row>
    <row r="17" s="4" customFormat="true" ht="24.75" hidden="false" customHeight="true" outlineLevel="0" collapsed="false">
      <c r="A17" s="96"/>
      <c r="B17" s="97"/>
      <c r="C17" s="115"/>
    </row>
    <row r="18" s="4" customFormat="true" ht="24.75" hidden="false" customHeight="true" outlineLevel="0" collapsed="false">
      <c r="A18" s="96"/>
      <c r="B18" s="97"/>
      <c r="C18" s="115"/>
    </row>
    <row r="19" s="4" customFormat="true" ht="24.75" hidden="false" customHeight="true" outlineLevel="0" collapsed="false">
      <c r="A19" s="96"/>
      <c r="B19" s="97"/>
      <c r="C19" s="115"/>
    </row>
    <row r="20" s="4" customFormat="true" ht="24.75" hidden="false" customHeight="true" outlineLevel="0" collapsed="false">
      <c r="A20" s="106" t="s">
        <v>315</v>
      </c>
      <c r="B20" s="106"/>
      <c r="C20" s="116" t="n">
        <f aca="false">SUM(C9:C19)</f>
        <v>0</v>
      </c>
    </row>
    <row r="21" customFormat="false" ht="39.75" hidden="false" customHeight="true" outlineLevel="0" collapsed="false">
      <c r="A21" s="1" t="s">
        <v>317</v>
      </c>
      <c r="B21" s="102" t="n">
        <f aca="false">B7</f>
        <v>45291</v>
      </c>
      <c r="Y21" s="1" t="s">
        <v>325</v>
      </c>
    </row>
    <row r="22" customFormat="false" ht="49.5" hidden="false" customHeight="true" outlineLevel="0" collapsed="false">
      <c r="A22" s="1" t="s">
        <v>318</v>
      </c>
      <c r="B22" s="103" t="s">
        <v>2</v>
      </c>
      <c r="C22" s="40"/>
    </row>
    <row r="23" customFormat="false" ht="49.5" hidden="false" customHeight="true" outlineLevel="0" collapsed="false">
      <c r="A23" s="1" t="s">
        <v>319</v>
      </c>
      <c r="B23" s="40"/>
      <c r="C23" s="104"/>
    </row>
  </sheetData>
  <printOptions headings="false" gridLines="false" gridLinesSet="true" horizontalCentered="tru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false"/>
  </sheetPr>
  <dimension ref="A1:C5"/>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 activeCellId="0" sqref="A4"/>
    </sheetView>
  </sheetViews>
  <sheetFormatPr defaultColWidth="10.57421875" defaultRowHeight="15.75" zeroHeight="false" outlineLevelRow="0" outlineLevelCol="0"/>
  <sheetData>
    <row r="1" customFormat="false" ht="15.75" hidden="false" customHeight="false" outlineLevel="0" collapsed="false">
      <c r="A1" s="41" t="str">
        <f aca="false">'Úvod 500'!B2</f>
        <v>doplnit na listu úvod</v>
      </c>
    </row>
    <row r="2" customFormat="false" ht="15.75" hidden="false" customHeight="false" outlineLevel="0" collapsed="false">
      <c r="A2" s="41" t="str">
        <f aca="false">"IČ: " &amp; 'Úvod 500'!B3</f>
        <v>IČ: doplnit na listu úvod</v>
      </c>
    </row>
    <row r="3" customFormat="false" ht="15.75" hidden="false" customHeight="false" outlineLevel="0" collapsed="false">
      <c r="B3" s="42"/>
      <c r="C3" s="42"/>
    </row>
    <row r="4" customFormat="false" ht="15.75" hidden="false" customHeight="false" outlineLevel="0" collapsed="false">
      <c r="A4" s="43" t="s">
        <v>330</v>
      </c>
    </row>
    <row r="5" customFormat="false" ht="15.75" hidden="false" customHeight="false" outlineLevel="0" collapsed="false">
      <c r="A5" s="41" t="s">
        <v>331</v>
      </c>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false"/>
  </sheetPr>
  <dimension ref="A1:C5"/>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 activeCellId="0" sqref="A4"/>
    </sheetView>
  </sheetViews>
  <sheetFormatPr defaultColWidth="10.57421875" defaultRowHeight="15.75" zeroHeight="false" outlineLevelRow="0" outlineLevelCol="0"/>
  <sheetData>
    <row r="1" customFormat="false" ht="15.75" hidden="false" customHeight="false" outlineLevel="0" collapsed="false">
      <c r="A1" s="41" t="str">
        <f aca="false">'Úvod 500'!B2</f>
        <v>doplnit na listu úvod</v>
      </c>
    </row>
    <row r="2" customFormat="false" ht="15.75" hidden="false" customHeight="false" outlineLevel="0" collapsed="false">
      <c r="A2" s="41" t="str">
        <f aca="false">"IČ: " &amp; 'Úvod 500'!B3</f>
        <v>IČ: doplnit na listu úvod</v>
      </c>
      <c r="B2" s="42"/>
      <c r="C2" s="42"/>
    </row>
    <row r="3" customFormat="false" ht="15.75" hidden="false" customHeight="false" outlineLevel="0" collapsed="false">
      <c r="A3" s="41"/>
      <c r="B3" s="42"/>
      <c r="C3" s="42"/>
    </row>
    <row r="4" customFormat="false" ht="15.75" hidden="false" customHeight="false" outlineLevel="0" collapsed="false">
      <c r="A4" s="43" t="s">
        <v>332</v>
      </c>
    </row>
    <row r="5" customFormat="false" ht="15.75" hidden="false" customHeight="false" outlineLevel="0" collapsed="false">
      <c r="A5" s="41" t="s">
        <v>333</v>
      </c>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false"/>
  </sheetPr>
  <dimension ref="A1:C5"/>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 activeCellId="0" sqref="A4"/>
    </sheetView>
  </sheetViews>
  <sheetFormatPr defaultColWidth="10.57421875" defaultRowHeight="15.75" zeroHeight="false" outlineLevelRow="0" outlineLevelCol="0"/>
  <sheetData>
    <row r="1" customFormat="false" ht="15.75" hidden="false" customHeight="false" outlineLevel="0" collapsed="false">
      <c r="A1" s="41" t="str">
        <f aca="false">'Úvod 500'!B2</f>
        <v>doplnit na listu úvod</v>
      </c>
    </row>
    <row r="2" customFormat="false" ht="15.75" hidden="false" customHeight="false" outlineLevel="0" collapsed="false">
      <c r="A2" s="41" t="str">
        <f aca="false">"IČ: " &amp; 'Úvod 500'!B3</f>
        <v>IČ: doplnit na listu úvod</v>
      </c>
      <c r="B2" s="42"/>
      <c r="C2" s="42"/>
    </row>
    <row r="3" customFormat="false" ht="15.75" hidden="false" customHeight="false" outlineLevel="0" collapsed="false">
      <c r="A3" s="41"/>
      <c r="B3" s="42"/>
      <c r="C3" s="42"/>
    </row>
    <row r="4" customFormat="false" ht="15.75" hidden="false" customHeight="false" outlineLevel="0" collapsed="false">
      <c r="A4" s="43" t="s">
        <v>334</v>
      </c>
    </row>
    <row r="5" customFormat="false" ht="15.75" hidden="false" customHeight="false" outlineLevel="0" collapsed="false">
      <c r="A5" s="41"/>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false"/>
  </sheetPr>
  <dimension ref="A1:C5"/>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 activeCellId="0" sqref="A4"/>
    </sheetView>
  </sheetViews>
  <sheetFormatPr defaultColWidth="10.57421875" defaultRowHeight="15.75" zeroHeight="false" outlineLevelRow="0" outlineLevelCol="0"/>
  <sheetData>
    <row r="1" customFormat="false" ht="15.75" hidden="false" customHeight="false" outlineLevel="0" collapsed="false">
      <c r="A1" s="41" t="str">
        <f aca="false">'Úvod 500'!B2</f>
        <v>doplnit na listu úvod</v>
      </c>
    </row>
    <row r="2" customFormat="false" ht="15.75" hidden="false" customHeight="false" outlineLevel="0" collapsed="false">
      <c r="A2" s="41" t="str">
        <f aca="false">"IČ: " &amp; 'Úvod 500'!B3</f>
        <v>IČ: doplnit na listu úvod</v>
      </c>
      <c r="B2" s="42"/>
      <c r="C2" s="42"/>
    </row>
    <row r="3" customFormat="false" ht="15.75" hidden="false" customHeight="false" outlineLevel="0" collapsed="false">
      <c r="A3" s="41"/>
      <c r="B3" s="42"/>
      <c r="C3" s="42"/>
    </row>
    <row r="4" customFormat="false" ht="15.75" hidden="false" customHeight="false" outlineLevel="0" collapsed="false">
      <c r="A4" s="43" t="s">
        <v>335</v>
      </c>
    </row>
    <row r="5" customFormat="false" ht="15.75" hidden="false" customHeight="false" outlineLevel="0" collapsed="false">
      <c r="A5" s="41"/>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false"/>
  </sheetPr>
  <dimension ref="A1:C5"/>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 activeCellId="0" sqref="A4"/>
    </sheetView>
  </sheetViews>
  <sheetFormatPr defaultColWidth="10.57421875" defaultRowHeight="15.75" zeroHeight="false" outlineLevelRow="0" outlineLevelCol="0"/>
  <sheetData>
    <row r="1" customFormat="false" ht="15.75" hidden="false" customHeight="false" outlineLevel="0" collapsed="false">
      <c r="A1" s="41" t="str">
        <f aca="false">'Úvod 500'!B2</f>
        <v>doplnit na listu úvod</v>
      </c>
    </row>
    <row r="2" customFormat="false" ht="15.75" hidden="false" customHeight="false" outlineLevel="0" collapsed="false">
      <c r="A2" s="41" t="str">
        <f aca="false">"IČ: " &amp; 'Úvod 500'!B3</f>
        <v>IČ: doplnit na listu úvod</v>
      </c>
      <c r="B2" s="42"/>
      <c r="C2" s="42"/>
    </row>
    <row r="3" customFormat="false" ht="15.75" hidden="false" customHeight="false" outlineLevel="0" collapsed="false">
      <c r="A3" s="41"/>
      <c r="B3" s="42"/>
      <c r="C3" s="42"/>
    </row>
    <row r="4" customFormat="false" ht="15.75" hidden="false" customHeight="false" outlineLevel="0" collapsed="false">
      <c r="A4" s="43" t="s">
        <v>336</v>
      </c>
    </row>
    <row r="5" customFormat="false" ht="15.75" hidden="false" customHeight="false" outlineLevel="0" collapsed="false">
      <c r="A5" s="41"/>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false"/>
  </sheetPr>
  <dimension ref="A1:C5"/>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 activeCellId="0" sqref="A4"/>
    </sheetView>
  </sheetViews>
  <sheetFormatPr defaultColWidth="10.57421875" defaultRowHeight="15.75" zeroHeight="false" outlineLevelRow="0" outlineLevelCol="0"/>
  <sheetData>
    <row r="1" customFormat="false" ht="15.75" hidden="false" customHeight="false" outlineLevel="0" collapsed="false">
      <c r="A1" s="41" t="str">
        <f aca="false">'Úvod 500'!B2</f>
        <v>doplnit na listu úvod</v>
      </c>
    </row>
    <row r="2" customFormat="false" ht="15.75" hidden="false" customHeight="false" outlineLevel="0" collapsed="false">
      <c r="A2" s="41" t="str">
        <f aca="false">"IČ: " &amp; 'Úvod 500'!B3</f>
        <v>IČ: doplnit na listu úvod</v>
      </c>
      <c r="B2" s="42"/>
      <c r="C2" s="42"/>
    </row>
    <row r="3" customFormat="false" ht="15.75" hidden="false" customHeight="false" outlineLevel="0" collapsed="false">
      <c r="A3" s="41"/>
      <c r="B3" s="42"/>
      <c r="C3" s="42"/>
    </row>
    <row r="4" customFormat="false" ht="15.75" hidden="false" customHeight="false" outlineLevel="0" collapsed="false">
      <c r="A4" s="43" t="s">
        <v>337</v>
      </c>
    </row>
    <row r="5" customFormat="false" ht="15.75" hidden="false" customHeight="false" outlineLevel="0" collapsed="false">
      <c r="A5" s="41"/>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false"/>
  </sheetPr>
  <dimension ref="A1:C12"/>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 activeCellId="0" sqref="A4"/>
    </sheetView>
  </sheetViews>
  <sheetFormatPr defaultColWidth="10.57421875" defaultRowHeight="15.75" zeroHeight="false" outlineLevelRow="0" outlineLevelCol="0"/>
  <sheetData>
    <row r="1" customFormat="false" ht="15.75" hidden="false" customHeight="false" outlineLevel="0" collapsed="false">
      <c r="A1" s="41" t="str">
        <f aca="false">'Úvod 500'!B2</f>
        <v>doplnit na listu úvod</v>
      </c>
    </row>
    <row r="2" customFormat="false" ht="15.75" hidden="false" customHeight="false" outlineLevel="0" collapsed="false">
      <c r="A2" s="41" t="str">
        <f aca="false">"IČ: " &amp; 'Úvod 500'!B3</f>
        <v>IČ: doplnit na listu úvod</v>
      </c>
      <c r="B2" s="42"/>
      <c r="C2" s="42"/>
    </row>
    <row r="3" customFormat="false" ht="15.75" hidden="false" customHeight="false" outlineLevel="0" collapsed="false">
      <c r="A3" s="41"/>
      <c r="B3" s="42"/>
      <c r="C3" s="42"/>
    </row>
    <row r="4" customFormat="false" ht="15.75" hidden="false" customHeight="false" outlineLevel="0" collapsed="false">
      <c r="A4" s="43" t="s">
        <v>338</v>
      </c>
    </row>
    <row r="12" customFormat="false" ht="15.75" hidden="false" customHeight="false" outlineLevel="0" collapsed="false">
      <c r="A12" s="43" t="s">
        <v>339</v>
      </c>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true"/>
  </sheetPr>
  <dimension ref="A1:A98"/>
  <sheetViews>
    <sheetView showFormulas="false" showGridLines="true" showRowColHeaders="true" showZeros="true" rightToLeft="false" tabSelected="true" showOutlineSymbols="true" defaultGridColor="true" view="normal" topLeftCell="A83" colorId="64" zoomScale="80" zoomScaleNormal="80" zoomScalePageLayoutView="100" workbookViewId="0">
      <selection pane="topLeft" activeCell="A1" activeCellId="0" sqref="A1"/>
    </sheetView>
  </sheetViews>
  <sheetFormatPr defaultColWidth="9.859375" defaultRowHeight="15.75" zeroHeight="false" outlineLevelRow="0" outlineLevelCol="0"/>
  <cols>
    <col collapsed="false" customWidth="true" hidden="false" outlineLevel="0" max="1" min="1" style="16" width="79.14"/>
    <col collapsed="false" customWidth="false" hidden="false" outlineLevel="0" max="254" min="2" style="16" width="9.86"/>
    <col collapsed="false" customWidth="true" hidden="false" outlineLevel="0" max="255" min="255" style="16" width="4.14"/>
    <col collapsed="false" customWidth="true" hidden="false" outlineLevel="0" max="256" min="256" style="16" width="48.71"/>
    <col collapsed="false" customWidth="true" hidden="false" outlineLevel="0" max="257" min="257" style="16" width="37.43"/>
    <col collapsed="false" customWidth="false" hidden="false" outlineLevel="0" max="510" min="258" style="16" width="9.86"/>
    <col collapsed="false" customWidth="true" hidden="false" outlineLevel="0" max="511" min="511" style="16" width="4.14"/>
    <col collapsed="false" customWidth="true" hidden="false" outlineLevel="0" max="512" min="512" style="16" width="48.71"/>
    <col collapsed="false" customWidth="true" hidden="false" outlineLevel="0" max="513" min="513" style="16" width="37.43"/>
    <col collapsed="false" customWidth="false" hidden="false" outlineLevel="0" max="766" min="514" style="16" width="9.86"/>
    <col collapsed="false" customWidth="true" hidden="false" outlineLevel="0" max="767" min="767" style="16" width="4.14"/>
    <col collapsed="false" customWidth="true" hidden="false" outlineLevel="0" max="768" min="768" style="16" width="48.71"/>
    <col collapsed="false" customWidth="true" hidden="false" outlineLevel="0" max="769" min="769" style="16" width="37.43"/>
    <col collapsed="false" customWidth="false" hidden="false" outlineLevel="0" max="1022" min="770" style="16" width="9.86"/>
    <col collapsed="false" customWidth="true" hidden="false" outlineLevel="0" max="1023" min="1023" style="16" width="4.14"/>
  </cols>
  <sheetData>
    <row r="1" customFormat="false" ht="24.75" hidden="false" customHeight="true" outlineLevel="0" collapsed="false">
      <c r="A1" s="13" t="s">
        <v>20</v>
      </c>
    </row>
    <row r="2" customFormat="false" ht="19.5" hidden="false" customHeight="true" outlineLevel="0" collapsed="false">
      <c r="A2" s="17" t="s">
        <v>21</v>
      </c>
    </row>
    <row r="3" customFormat="false" ht="19.5" hidden="false" customHeight="true" outlineLevel="0" collapsed="false">
      <c r="A3" s="18" t="s">
        <v>22</v>
      </c>
    </row>
    <row r="4" customFormat="false" ht="27.75" hidden="false" customHeight="false" outlineLevel="0" collapsed="false">
      <c r="A4" s="18" t="s">
        <v>23</v>
      </c>
    </row>
    <row r="5" customFormat="false" ht="42" hidden="false" customHeight="false" outlineLevel="0" collapsed="false">
      <c r="A5" s="18" t="s">
        <v>24</v>
      </c>
    </row>
    <row r="6" customFormat="false" ht="97.5" hidden="false" customHeight="false" outlineLevel="0" collapsed="false">
      <c r="A6" s="18" t="s">
        <v>25</v>
      </c>
    </row>
    <row r="7" customFormat="false" ht="27.75" hidden="false" customHeight="false" outlineLevel="0" collapsed="false">
      <c r="A7" s="18" t="s">
        <v>26</v>
      </c>
    </row>
    <row r="8" customFormat="false" ht="27.75" hidden="false" customHeight="false" outlineLevel="0" collapsed="false">
      <c r="A8" s="18" t="s">
        <v>27</v>
      </c>
    </row>
    <row r="9" customFormat="false" ht="27.75" hidden="false" customHeight="false" outlineLevel="0" collapsed="false">
      <c r="A9" s="18" t="s">
        <v>28</v>
      </c>
    </row>
    <row r="10" customFormat="false" ht="19.5" hidden="false" customHeight="true" outlineLevel="0" collapsed="false">
      <c r="A10" s="17" t="s">
        <v>29</v>
      </c>
    </row>
    <row r="11" customFormat="false" ht="19.5" hidden="false" customHeight="true" outlineLevel="0" collapsed="false">
      <c r="A11" s="18" t="s">
        <v>30</v>
      </c>
    </row>
    <row r="12" customFormat="false" ht="19.5" hidden="false" customHeight="true" outlineLevel="0" collapsed="false">
      <c r="A12" s="18" t="s">
        <v>31</v>
      </c>
    </row>
    <row r="13" customFormat="false" ht="19.5" hidden="false" customHeight="true" outlineLevel="0" collapsed="false">
      <c r="A13" s="18" t="s">
        <v>32</v>
      </c>
    </row>
    <row r="14" customFormat="false" ht="27.75" hidden="false" customHeight="false" outlineLevel="0" collapsed="false">
      <c r="A14" s="18" t="s">
        <v>33</v>
      </c>
    </row>
    <row r="15" customFormat="false" ht="27.75" hidden="false" customHeight="false" outlineLevel="0" collapsed="false">
      <c r="A15" s="18" t="s">
        <v>34</v>
      </c>
    </row>
    <row r="16" customFormat="false" ht="42" hidden="false" customHeight="false" outlineLevel="0" collapsed="false">
      <c r="A16" s="18" t="s">
        <v>35</v>
      </c>
    </row>
    <row r="17" customFormat="false" ht="19.5" hidden="false" customHeight="true" outlineLevel="0" collapsed="false">
      <c r="A17" s="17" t="s">
        <v>36</v>
      </c>
    </row>
    <row r="18" customFormat="false" ht="42" hidden="false" customHeight="false" outlineLevel="0" collapsed="false">
      <c r="A18" s="18" t="s">
        <v>37</v>
      </c>
    </row>
    <row r="19" customFormat="false" ht="27.75" hidden="false" customHeight="false" outlineLevel="0" collapsed="false">
      <c r="A19" s="18" t="s">
        <v>38</v>
      </c>
    </row>
    <row r="20" customFormat="false" ht="27.75" hidden="false" customHeight="false" outlineLevel="0" collapsed="false">
      <c r="A20" s="18" t="s">
        <v>39</v>
      </c>
    </row>
    <row r="21" customFormat="false" ht="19.5" hidden="false" customHeight="true" outlineLevel="0" collapsed="false">
      <c r="A21" s="18" t="s">
        <v>40</v>
      </c>
    </row>
    <row r="22" customFormat="false" ht="19.5" hidden="false" customHeight="true" outlineLevel="0" collapsed="false">
      <c r="A22" s="17" t="s">
        <v>41</v>
      </c>
    </row>
    <row r="23" customFormat="false" ht="27.75" hidden="false" customHeight="false" outlineLevel="0" collapsed="false">
      <c r="A23" s="18" t="s">
        <v>42</v>
      </c>
    </row>
    <row r="24" customFormat="false" ht="19.5" hidden="false" customHeight="true" outlineLevel="0" collapsed="false">
      <c r="A24" s="18" t="s">
        <v>43</v>
      </c>
    </row>
    <row r="25" customFormat="false" ht="19.5" hidden="false" customHeight="true" outlineLevel="0" collapsed="false">
      <c r="A25" s="18" t="s">
        <v>44</v>
      </c>
    </row>
    <row r="26" customFormat="false" ht="19.5" hidden="false" customHeight="true" outlineLevel="0" collapsed="false">
      <c r="A26" s="18" t="s">
        <v>45</v>
      </c>
    </row>
    <row r="27" customFormat="false" ht="19.5" hidden="false" customHeight="true" outlineLevel="0" collapsed="false">
      <c r="A27" s="17" t="s">
        <v>46</v>
      </c>
    </row>
    <row r="28" customFormat="false" ht="27.75" hidden="false" customHeight="false" outlineLevel="0" collapsed="false">
      <c r="A28" s="18" t="s">
        <v>47</v>
      </c>
    </row>
    <row r="29" customFormat="false" ht="19.5" hidden="false" customHeight="true" outlineLevel="0" collapsed="false">
      <c r="A29" s="17" t="s">
        <v>48</v>
      </c>
    </row>
    <row r="30" customFormat="false" ht="27.75" hidden="false" customHeight="false" outlineLevel="0" collapsed="false">
      <c r="A30" s="18" t="s">
        <v>49</v>
      </c>
    </row>
    <row r="31" customFormat="false" ht="27.75" hidden="false" customHeight="false" outlineLevel="0" collapsed="false">
      <c r="A31" s="18" t="s">
        <v>50</v>
      </c>
    </row>
    <row r="32" customFormat="false" ht="27.75" hidden="false" customHeight="false" outlineLevel="0" collapsed="false">
      <c r="A32" s="18" t="s">
        <v>51</v>
      </c>
    </row>
    <row r="33" customFormat="false" ht="19.5" hidden="false" customHeight="true" outlineLevel="0" collapsed="false">
      <c r="A33" s="17" t="s">
        <v>52</v>
      </c>
    </row>
    <row r="34" customFormat="false" ht="19.5" hidden="false" customHeight="true" outlineLevel="0" collapsed="false">
      <c r="A34" s="18" t="s">
        <v>53</v>
      </c>
    </row>
    <row r="35" customFormat="false" ht="42" hidden="false" customHeight="false" outlineLevel="0" collapsed="false">
      <c r="A35" s="18" t="s">
        <v>54</v>
      </c>
    </row>
    <row r="36" customFormat="false" ht="19.5" hidden="false" customHeight="true" outlineLevel="0" collapsed="false">
      <c r="A36" s="18" t="s">
        <v>55</v>
      </c>
    </row>
    <row r="37" customFormat="false" ht="19.5" hidden="false" customHeight="true" outlineLevel="0" collapsed="false">
      <c r="A37" s="18" t="s">
        <v>56</v>
      </c>
    </row>
    <row r="38" customFormat="false" ht="19.5" hidden="false" customHeight="true" outlineLevel="0" collapsed="false">
      <c r="A38" s="17" t="s">
        <v>57</v>
      </c>
    </row>
    <row r="39" customFormat="false" ht="19.5" hidden="false" customHeight="true" outlineLevel="0" collapsed="false">
      <c r="A39" s="18" t="s">
        <v>58</v>
      </c>
    </row>
    <row r="40" customFormat="false" ht="33.75" hidden="false" customHeight="false" outlineLevel="0" collapsed="false">
      <c r="A40" s="19" t="s">
        <v>59</v>
      </c>
    </row>
    <row r="41" customFormat="false" ht="19.5" hidden="false" customHeight="true" outlineLevel="0" collapsed="false">
      <c r="A41" s="17" t="s">
        <v>60</v>
      </c>
    </row>
    <row r="42" customFormat="false" ht="42" hidden="false" customHeight="false" outlineLevel="0" collapsed="false">
      <c r="A42" s="18" t="s">
        <v>61</v>
      </c>
    </row>
    <row r="43" customFormat="false" ht="19.5" hidden="false" customHeight="true" outlineLevel="0" collapsed="false">
      <c r="A43" s="17" t="s">
        <v>62</v>
      </c>
    </row>
    <row r="44" customFormat="false" ht="27.75" hidden="false" customHeight="false" outlineLevel="0" collapsed="false">
      <c r="A44" s="18" t="s">
        <v>63</v>
      </c>
    </row>
    <row r="45" customFormat="false" ht="19.5" hidden="false" customHeight="true" outlineLevel="0" collapsed="false">
      <c r="A45" s="17" t="s">
        <v>64</v>
      </c>
    </row>
    <row r="46" customFormat="false" ht="27.75" hidden="false" customHeight="false" outlineLevel="0" collapsed="false">
      <c r="A46" s="18" t="s">
        <v>65</v>
      </c>
    </row>
    <row r="47" customFormat="false" ht="19.5" hidden="false" customHeight="true" outlineLevel="0" collapsed="false">
      <c r="A47" s="18" t="s">
        <v>66</v>
      </c>
    </row>
    <row r="48" customFormat="false" ht="19.5" hidden="false" customHeight="true" outlineLevel="0" collapsed="false">
      <c r="A48" s="17" t="s">
        <v>67</v>
      </c>
    </row>
    <row r="49" customFormat="false" ht="19.5" hidden="false" customHeight="true" outlineLevel="0" collapsed="false">
      <c r="A49" s="18" t="s">
        <v>68</v>
      </c>
    </row>
    <row r="50" customFormat="false" ht="27.75" hidden="false" customHeight="false" outlineLevel="0" collapsed="false">
      <c r="A50" s="18" t="s">
        <v>69</v>
      </c>
    </row>
    <row r="51" customFormat="false" ht="42" hidden="false" customHeight="false" outlineLevel="0" collapsed="false">
      <c r="A51" s="18" t="s">
        <v>70</v>
      </c>
    </row>
    <row r="52" customFormat="false" ht="16.5" hidden="false" customHeight="false" outlineLevel="0" collapsed="false">
      <c r="A52" s="19" t="s">
        <v>71</v>
      </c>
    </row>
    <row r="53" customFormat="false" ht="42" hidden="false" customHeight="false" outlineLevel="0" collapsed="false">
      <c r="A53" s="18" t="s">
        <v>72</v>
      </c>
    </row>
    <row r="54" customFormat="false" ht="27.75" hidden="false" customHeight="false" outlineLevel="0" collapsed="false">
      <c r="A54" s="18" t="s">
        <v>73</v>
      </c>
    </row>
    <row r="55" customFormat="false" ht="19.5" hidden="false" customHeight="true" outlineLevel="0" collapsed="false">
      <c r="A55" s="18" t="s">
        <v>74</v>
      </c>
    </row>
    <row r="56" customFormat="false" ht="42" hidden="false" customHeight="false" outlineLevel="0" collapsed="false">
      <c r="A56" s="20" t="s">
        <v>75</v>
      </c>
    </row>
    <row r="57" customFormat="false" ht="27.75" hidden="false" customHeight="false" outlineLevel="0" collapsed="false">
      <c r="A57" s="20" t="s">
        <v>76</v>
      </c>
    </row>
    <row r="58" customFormat="false" ht="27.75" hidden="false" customHeight="false" outlineLevel="0" collapsed="false">
      <c r="A58" s="20" t="s">
        <v>77</v>
      </c>
    </row>
    <row r="59" customFormat="false" ht="27.75" hidden="false" customHeight="false" outlineLevel="0" collapsed="false">
      <c r="A59" s="20" t="s">
        <v>78</v>
      </c>
    </row>
    <row r="60" customFormat="false" ht="27.75" hidden="false" customHeight="false" outlineLevel="0" collapsed="false">
      <c r="A60" s="20" t="s">
        <v>79</v>
      </c>
    </row>
    <row r="61" customFormat="false" ht="42" hidden="false" customHeight="false" outlineLevel="0" collapsed="false">
      <c r="A61" s="20" t="s">
        <v>80</v>
      </c>
    </row>
    <row r="62" customFormat="false" ht="19.5" hidden="false" customHeight="true" outlineLevel="0" collapsed="false">
      <c r="A62" s="17" t="s">
        <v>81</v>
      </c>
    </row>
    <row r="63" customFormat="false" ht="19.5" hidden="false" customHeight="true" outlineLevel="0" collapsed="false">
      <c r="A63" s="18" t="s">
        <v>82</v>
      </c>
    </row>
    <row r="64" customFormat="false" ht="19.5" hidden="false" customHeight="true" outlineLevel="0" collapsed="false">
      <c r="A64" s="18" t="s">
        <v>83</v>
      </c>
    </row>
    <row r="65" customFormat="false" ht="27.75" hidden="false" customHeight="false" outlineLevel="0" collapsed="false">
      <c r="A65" s="18" t="s">
        <v>84</v>
      </c>
    </row>
    <row r="66" customFormat="false" ht="42" hidden="false" customHeight="false" outlineLevel="0" collapsed="false">
      <c r="A66" s="18" t="s">
        <v>85</v>
      </c>
    </row>
    <row r="67" customFormat="false" ht="19.5" hidden="false" customHeight="true" outlineLevel="0" collapsed="false">
      <c r="A67" s="17" t="s">
        <v>86</v>
      </c>
    </row>
    <row r="68" customFormat="false" ht="19.5" hidden="false" customHeight="true" outlineLevel="0" collapsed="false">
      <c r="A68" s="18" t="s">
        <v>87</v>
      </c>
    </row>
    <row r="69" customFormat="false" ht="27.75" hidden="false" customHeight="false" outlineLevel="0" collapsed="false">
      <c r="A69" s="18" t="s">
        <v>88</v>
      </c>
    </row>
    <row r="70" customFormat="false" ht="19.5" hidden="false" customHeight="true" outlineLevel="0" collapsed="false">
      <c r="A70" s="18" t="s">
        <v>89</v>
      </c>
    </row>
    <row r="71" customFormat="false" ht="19.5" hidden="false" customHeight="true" outlineLevel="0" collapsed="false">
      <c r="A71" s="18" t="s">
        <v>90</v>
      </c>
    </row>
    <row r="72" customFormat="false" ht="19.5" hidden="false" customHeight="true" outlineLevel="0" collapsed="false">
      <c r="A72" s="17" t="s">
        <v>91</v>
      </c>
    </row>
    <row r="73" customFormat="false" ht="27.75" hidden="false" customHeight="false" outlineLevel="0" collapsed="false">
      <c r="A73" s="18" t="s">
        <v>92</v>
      </c>
    </row>
    <row r="74" customFormat="false" ht="19.5" hidden="false" customHeight="true" outlineLevel="0" collapsed="false">
      <c r="A74" s="18" t="s">
        <v>93</v>
      </c>
    </row>
    <row r="75" customFormat="false" ht="27.75" hidden="false" customHeight="false" outlineLevel="0" collapsed="false">
      <c r="A75" s="18" t="s">
        <v>94</v>
      </c>
    </row>
    <row r="76" customFormat="false" ht="19.5" hidden="false" customHeight="true" outlineLevel="0" collapsed="false">
      <c r="A76" s="17" t="s">
        <v>95</v>
      </c>
    </row>
    <row r="77" customFormat="false" ht="19.5" hidden="false" customHeight="true" outlineLevel="0" collapsed="false">
      <c r="A77" s="18" t="s">
        <v>96</v>
      </c>
    </row>
    <row r="78" customFormat="false" ht="27.75" hidden="false" customHeight="false" outlineLevel="0" collapsed="false">
      <c r="A78" s="18" t="s">
        <v>97</v>
      </c>
    </row>
    <row r="79" customFormat="false" ht="42" hidden="false" customHeight="false" outlineLevel="0" collapsed="false">
      <c r="A79" s="18" t="s">
        <v>98</v>
      </c>
    </row>
    <row r="80" customFormat="false" ht="42" hidden="false" customHeight="false" outlineLevel="0" collapsed="false">
      <c r="A80" s="18" t="s">
        <v>99</v>
      </c>
    </row>
    <row r="81" customFormat="false" ht="19.5" hidden="false" customHeight="true" outlineLevel="0" collapsed="false">
      <c r="A81" s="17" t="s">
        <v>100</v>
      </c>
    </row>
    <row r="82" customFormat="false" ht="27.75" hidden="false" customHeight="false" outlineLevel="0" collapsed="false">
      <c r="A82" s="18" t="s">
        <v>101</v>
      </c>
    </row>
    <row r="83" customFormat="false" ht="27.75" hidden="false" customHeight="false" outlineLevel="0" collapsed="false">
      <c r="A83" s="18" t="s">
        <v>102</v>
      </c>
    </row>
    <row r="84" customFormat="false" ht="27.75" hidden="false" customHeight="false" outlineLevel="0" collapsed="false">
      <c r="A84" s="18" t="s">
        <v>103</v>
      </c>
    </row>
    <row r="85" customFormat="false" ht="19.5" hidden="false" customHeight="true" outlineLevel="0" collapsed="false">
      <c r="A85" s="17" t="s">
        <v>104</v>
      </c>
    </row>
    <row r="86" customFormat="false" ht="19.5" hidden="false" customHeight="true" outlineLevel="0" collapsed="false">
      <c r="A86" s="18" t="s">
        <v>105</v>
      </c>
    </row>
    <row r="87" customFormat="false" ht="19.5" hidden="false" customHeight="true" outlineLevel="0" collapsed="false">
      <c r="A87" s="20" t="s">
        <v>106</v>
      </c>
    </row>
    <row r="88" customFormat="false" ht="19.5" hidden="false" customHeight="true" outlineLevel="0" collapsed="false">
      <c r="A88" s="20" t="s">
        <v>107</v>
      </c>
    </row>
    <row r="89" customFormat="false" ht="19.5" hidden="false" customHeight="true" outlineLevel="0" collapsed="false">
      <c r="A89" s="20" t="s">
        <v>108</v>
      </c>
    </row>
    <row r="90" customFormat="false" ht="55.5" hidden="false" customHeight="false" outlineLevel="0" collapsed="false">
      <c r="A90" s="20" t="s">
        <v>109</v>
      </c>
    </row>
    <row r="91" customFormat="false" ht="19.5" hidden="false" customHeight="true" outlineLevel="0" collapsed="false">
      <c r="A91" s="20" t="s">
        <v>110</v>
      </c>
    </row>
    <row r="92" customFormat="false" ht="19.5" hidden="false" customHeight="true" outlineLevel="0" collapsed="false">
      <c r="A92" s="17" t="s">
        <v>111</v>
      </c>
    </row>
    <row r="93" customFormat="false" ht="19.5" hidden="false" customHeight="true" outlineLevel="0" collapsed="false">
      <c r="A93" s="18" t="s">
        <v>112</v>
      </c>
    </row>
    <row r="94" customFormat="false" ht="19.5" hidden="false" customHeight="true" outlineLevel="0" collapsed="false">
      <c r="A94" s="17" t="s">
        <v>113</v>
      </c>
    </row>
    <row r="95" customFormat="false" ht="19.5" hidden="false" customHeight="true" outlineLevel="0" collapsed="false">
      <c r="A95" s="18" t="s">
        <v>114</v>
      </c>
    </row>
    <row r="96" customFormat="false" ht="27.75" hidden="false" customHeight="false" outlineLevel="0" collapsed="false">
      <c r="A96" s="18" t="s">
        <v>115</v>
      </c>
    </row>
    <row r="97" customFormat="false" ht="19.5" hidden="false" customHeight="true" outlineLevel="0" collapsed="false">
      <c r="A97" s="17" t="s">
        <v>116</v>
      </c>
    </row>
    <row r="98" customFormat="false" ht="15.75" hidden="false" customHeight="false" outlineLevel="0" collapsed="false">
      <c r="A98" s="18" t="s">
        <v>117</v>
      </c>
    </row>
  </sheetData>
  <printOptions headings="false" gridLines="false" gridLinesSet="true" horizontalCentered="false" verticalCentered="false"/>
  <pageMargins left="0.7875" right="0.7875" top="1.16388888888889" bottom="0.7875" header="0.7875" footer="0.511811023622047"/>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&amp;L&amp;"Times New Roman,Regular"Společnost&amp;C&amp;"Times New Roman,Regular"Sídlo&amp;R&amp;"Times New Roman,Regular"IČO XXXX</oddHeader>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01"/>
    <pageSetUpPr fitToPage="false"/>
  </sheetPr>
  <dimension ref="A1:C12"/>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 activeCellId="0" sqref="A4"/>
    </sheetView>
  </sheetViews>
  <sheetFormatPr defaultColWidth="10.57421875" defaultRowHeight="15.75" zeroHeight="false" outlineLevelRow="0" outlineLevelCol="0"/>
  <sheetData>
    <row r="1" customFormat="false" ht="15.75" hidden="false" customHeight="false" outlineLevel="0" collapsed="false">
      <c r="A1" s="41" t="str">
        <f aca="false">'Úvod 500'!B2</f>
        <v>doplnit na listu úvod</v>
      </c>
    </row>
    <row r="2" customFormat="false" ht="15.75" hidden="false" customHeight="false" outlineLevel="0" collapsed="false">
      <c r="A2" s="41" t="str">
        <f aca="false">"IČ: " &amp; 'Úvod 500'!B3</f>
        <v>IČ: doplnit na listu úvod</v>
      </c>
      <c r="B2" s="42"/>
      <c r="C2" s="42"/>
    </row>
    <row r="3" customFormat="false" ht="15.75" hidden="false" customHeight="false" outlineLevel="0" collapsed="false">
      <c r="A3" s="41"/>
      <c r="B3" s="42"/>
      <c r="C3" s="42"/>
    </row>
    <row r="4" customFormat="false" ht="15.75" hidden="false" customHeight="false" outlineLevel="0" collapsed="false">
      <c r="A4" s="43" t="s">
        <v>340</v>
      </c>
    </row>
    <row r="12" customFormat="false" ht="15.75" hidden="false" customHeight="false" outlineLevel="0" collapsed="false">
      <c r="A12" s="43"/>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false"/>
  </sheetPr>
  <dimension ref="A1:C12"/>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 activeCellId="0" sqref="A4"/>
    </sheetView>
  </sheetViews>
  <sheetFormatPr defaultColWidth="10.57421875" defaultRowHeight="15.75" zeroHeight="false" outlineLevelRow="0" outlineLevelCol="0"/>
  <sheetData>
    <row r="1" customFormat="false" ht="15.75" hidden="false" customHeight="false" outlineLevel="0" collapsed="false">
      <c r="A1" s="41" t="str">
        <f aca="false">'Úvod 500'!B2</f>
        <v>doplnit na listu úvod</v>
      </c>
    </row>
    <row r="2" customFormat="false" ht="15.75" hidden="false" customHeight="false" outlineLevel="0" collapsed="false">
      <c r="A2" s="41" t="str">
        <f aca="false">"IČ: " &amp; 'Úvod 500'!B3</f>
        <v>IČ: doplnit na listu úvod</v>
      </c>
      <c r="B2" s="42"/>
      <c r="C2" s="42"/>
    </row>
    <row r="3" customFormat="false" ht="15.75" hidden="false" customHeight="false" outlineLevel="0" collapsed="false">
      <c r="A3" s="41"/>
      <c r="B3" s="42"/>
      <c r="C3" s="42"/>
    </row>
    <row r="4" customFormat="false" ht="15.75" hidden="false" customHeight="false" outlineLevel="0" collapsed="false">
      <c r="A4" s="43" t="s">
        <v>341</v>
      </c>
    </row>
    <row r="12" customFormat="false" ht="15.75" hidden="false" customHeight="false" outlineLevel="0" collapsed="false">
      <c r="A12" s="43"/>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false"/>
  </sheetPr>
  <dimension ref="A1:C12"/>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 activeCellId="0" sqref="A4"/>
    </sheetView>
  </sheetViews>
  <sheetFormatPr defaultColWidth="10.57421875" defaultRowHeight="15.75" zeroHeight="false" outlineLevelRow="0" outlineLevelCol="0"/>
  <sheetData>
    <row r="1" customFormat="false" ht="15.75" hidden="false" customHeight="false" outlineLevel="0" collapsed="false">
      <c r="A1" s="41" t="str">
        <f aca="false">'Úvod 500'!B2</f>
        <v>doplnit na listu úvod</v>
      </c>
    </row>
    <row r="2" customFormat="false" ht="15.75" hidden="false" customHeight="false" outlineLevel="0" collapsed="false">
      <c r="A2" s="41" t="str">
        <f aca="false">"IČ: " &amp; 'Úvod 500'!B3</f>
        <v>IČ: doplnit na listu úvod</v>
      </c>
      <c r="B2" s="42"/>
      <c r="C2" s="42"/>
    </row>
    <row r="3" customFormat="false" ht="15.75" hidden="false" customHeight="false" outlineLevel="0" collapsed="false">
      <c r="A3" s="41"/>
      <c r="B3" s="42"/>
      <c r="C3" s="42"/>
    </row>
    <row r="4" customFormat="false" ht="15.75" hidden="false" customHeight="false" outlineLevel="0" collapsed="false">
      <c r="A4" s="43" t="s">
        <v>342</v>
      </c>
    </row>
    <row r="12" customFormat="false" ht="15.75" hidden="false" customHeight="false" outlineLevel="0" collapsed="false">
      <c r="A12" s="43"/>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false"/>
  </sheetPr>
  <dimension ref="A1:C12"/>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 activeCellId="0" sqref="A4"/>
    </sheetView>
  </sheetViews>
  <sheetFormatPr defaultColWidth="10.57421875" defaultRowHeight="15.75" zeroHeight="false" outlineLevelRow="0" outlineLevelCol="0"/>
  <sheetData>
    <row r="1" customFormat="false" ht="15.75" hidden="false" customHeight="false" outlineLevel="0" collapsed="false">
      <c r="A1" s="41" t="str">
        <f aca="false">'Úvod 500'!B2</f>
        <v>doplnit na listu úvod</v>
      </c>
    </row>
    <row r="2" customFormat="false" ht="15.75" hidden="false" customHeight="false" outlineLevel="0" collapsed="false">
      <c r="A2" s="41" t="str">
        <f aca="false">"IČ: " &amp; 'Úvod 500'!B3</f>
        <v>IČ: doplnit na listu úvod</v>
      </c>
      <c r="B2" s="42"/>
      <c r="C2" s="42"/>
    </row>
    <row r="3" customFormat="false" ht="15.75" hidden="false" customHeight="false" outlineLevel="0" collapsed="false">
      <c r="A3" s="41"/>
      <c r="B3" s="42"/>
      <c r="C3" s="42"/>
    </row>
    <row r="4" customFormat="false" ht="15.75" hidden="false" customHeight="false" outlineLevel="0" collapsed="false">
      <c r="A4" s="43" t="s">
        <v>343</v>
      </c>
    </row>
    <row r="12" customFormat="false" ht="15.75" hidden="false" customHeight="false" outlineLevel="0" collapsed="false">
      <c r="A12" s="43"/>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false"/>
  </sheetPr>
  <dimension ref="A1:C12"/>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 activeCellId="0" sqref="A4"/>
    </sheetView>
  </sheetViews>
  <sheetFormatPr defaultColWidth="10.57421875" defaultRowHeight="15.75" zeroHeight="false" outlineLevelRow="0" outlineLevelCol="0"/>
  <sheetData>
    <row r="1" customFormat="false" ht="15.75" hidden="false" customHeight="false" outlineLevel="0" collapsed="false">
      <c r="A1" s="41" t="str">
        <f aca="false">'Úvod 500'!B2</f>
        <v>doplnit na listu úvod</v>
      </c>
    </row>
    <row r="2" customFormat="false" ht="15.75" hidden="false" customHeight="false" outlineLevel="0" collapsed="false">
      <c r="A2" s="41" t="str">
        <f aca="false">"IČ: " &amp; 'Úvod 500'!B3</f>
        <v>IČ: doplnit na listu úvod</v>
      </c>
      <c r="B2" s="42"/>
      <c r="C2" s="42"/>
    </row>
    <row r="3" customFormat="false" ht="15.75" hidden="false" customHeight="false" outlineLevel="0" collapsed="false">
      <c r="A3" s="41"/>
      <c r="B3" s="42"/>
      <c r="C3" s="42"/>
    </row>
    <row r="4" customFormat="false" ht="15.75" hidden="false" customHeight="false" outlineLevel="0" collapsed="false">
      <c r="A4" s="43" t="s">
        <v>344</v>
      </c>
    </row>
    <row r="12" customFormat="false" ht="15.75" hidden="false" customHeight="false" outlineLevel="0" collapsed="false">
      <c r="A12" s="43"/>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false"/>
  </sheetPr>
  <dimension ref="A1:C12"/>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 activeCellId="0" sqref="A4"/>
    </sheetView>
  </sheetViews>
  <sheetFormatPr defaultColWidth="10.71484375" defaultRowHeight="15.75" zeroHeight="false" outlineLevelRow="0" outlineLevelCol="0"/>
  <cols>
    <col collapsed="false" customWidth="false" hidden="false" outlineLevel="0" max="1" min="1" style="117" width="10.72"/>
    <col collapsed="false" customWidth="true" hidden="false" outlineLevel="0" max="2" min="2" style="117" width="13.29"/>
    <col collapsed="false" customWidth="false" hidden="false" outlineLevel="0" max="1023" min="3" style="117" width="10.72"/>
  </cols>
  <sheetData>
    <row r="1" customFormat="false" ht="15.75" hidden="false" customHeight="false" outlineLevel="0" collapsed="false">
      <c r="A1" s="41" t="str">
        <f aca="false">'Úvod 500'!B2</f>
        <v>doplnit na listu úvod</v>
      </c>
    </row>
    <row r="2" customFormat="false" ht="15.75" hidden="false" customHeight="false" outlineLevel="0" collapsed="false">
      <c r="A2" s="41" t="str">
        <f aca="false">"IČ: " &amp; 'Úvod 500'!B3</f>
        <v>IČ: doplnit na listu úvod</v>
      </c>
      <c r="B2" s="118"/>
      <c r="C2" s="118"/>
    </row>
    <row r="3" customFormat="false" ht="15.75" hidden="false" customHeight="false" outlineLevel="0" collapsed="false">
      <c r="A3" s="41"/>
      <c r="B3" s="118"/>
      <c r="C3" s="118"/>
    </row>
    <row r="4" customFormat="false" ht="15.75" hidden="false" customHeight="false" outlineLevel="0" collapsed="false">
      <c r="A4" s="43" t="s">
        <v>345</v>
      </c>
      <c r="C4" s="119"/>
    </row>
    <row r="12" customFormat="false" ht="15.75" hidden="false" customHeight="false" outlineLevel="0" collapsed="false">
      <c r="A12" s="120"/>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true"/>
  </sheetPr>
  <dimension ref="A1:L23"/>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7" activeCellId="0" sqref="A7"/>
    </sheetView>
  </sheetViews>
  <sheetFormatPr defaultColWidth="10.71484375" defaultRowHeight="15.75" zeroHeight="false" outlineLevelRow="0" outlineLevelCol="0"/>
  <cols>
    <col collapsed="false" customWidth="true" hidden="false" outlineLevel="0" max="2" min="1" style="121" width="16.86"/>
    <col collapsed="false" customWidth="true" hidden="false" outlineLevel="0" max="3" min="3" style="122" width="14.14"/>
    <col collapsed="false" customWidth="false" hidden="false" outlineLevel="0" max="4" min="4" style="122" width="10.72"/>
    <col collapsed="false" customWidth="true" hidden="false" outlineLevel="0" max="5" min="5" style="122" width="10.29"/>
    <col collapsed="false" customWidth="true" hidden="false" outlineLevel="0" max="6" min="6" style="122" width="12.28"/>
    <col collapsed="false" customWidth="true" hidden="false" outlineLevel="0" max="7" min="7" style="122" width="17.28"/>
    <col collapsed="false" customWidth="true" hidden="false" outlineLevel="0" max="8" min="8" style="122" width="21.29"/>
    <col collapsed="false" customWidth="true" hidden="false" outlineLevel="0" max="9" min="9" style="122" width="12.28"/>
    <col collapsed="false" customWidth="true" hidden="false" outlineLevel="0" max="10" min="10" style="122" width="19.86"/>
    <col collapsed="false" customWidth="true" hidden="false" outlineLevel="0" max="11" min="11" style="122" width="27.72"/>
    <col collapsed="false" customWidth="true" hidden="false" outlineLevel="0" max="12" min="12" style="122" width="12.28"/>
    <col collapsed="false" customWidth="false" hidden="false" outlineLevel="0" max="1023" min="13" style="121" width="10.72"/>
  </cols>
  <sheetData>
    <row r="1" customFormat="false" ht="15.75" hidden="false" customHeight="false" outlineLevel="0" collapsed="false">
      <c r="A1" s="27" t="str">
        <f aca="false">'Úvod 500'!B2</f>
        <v>doplnit na listu úvod</v>
      </c>
    </row>
    <row r="2" customFormat="false" ht="15.75" hidden="false" customHeight="false" outlineLevel="0" collapsed="false">
      <c r="A2" s="27" t="str">
        <f aca="false">"IČ: " &amp; 'Úvod 500'!B3</f>
        <v>IČ: doplnit na listu úvod</v>
      </c>
      <c r="B2" s="123"/>
      <c r="C2" s="124"/>
    </row>
    <row r="3" customFormat="false" ht="15.75" hidden="false" customHeight="false" outlineLevel="0" collapsed="false">
      <c r="A3" s="27"/>
      <c r="B3" s="123"/>
      <c r="C3" s="124"/>
    </row>
    <row r="4" customFormat="false" ht="15.75" hidden="false" customHeight="false" outlineLevel="0" collapsed="false">
      <c r="A4" s="125" t="s">
        <v>346</v>
      </c>
      <c r="B4" s="123"/>
      <c r="C4" s="126" t="s">
        <v>347</v>
      </c>
      <c r="D4" s="127" t="n">
        <f aca="false">'Úvod 500'!B5</f>
        <v>45291</v>
      </c>
    </row>
    <row r="5" customFormat="false" ht="9.75" hidden="false" customHeight="true" outlineLevel="0" collapsed="false"/>
    <row r="6" s="132" customFormat="true" ht="40.5" hidden="false" customHeight="true" outlineLevel="0" collapsed="false">
      <c r="A6" s="128" t="s">
        <v>348</v>
      </c>
      <c r="B6" s="128" t="s">
        <v>349</v>
      </c>
      <c r="C6" s="129" t="s">
        <v>350</v>
      </c>
      <c r="D6" s="130" t="s">
        <v>351</v>
      </c>
      <c r="E6" s="130" t="s">
        <v>352</v>
      </c>
      <c r="F6" s="130" t="s">
        <v>353</v>
      </c>
      <c r="G6" s="130" t="s">
        <v>354</v>
      </c>
      <c r="H6" s="130" t="s">
        <v>355</v>
      </c>
      <c r="I6" s="130" t="s">
        <v>356</v>
      </c>
      <c r="J6" s="130" t="s">
        <v>357</v>
      </c>
      <c r="K6" s="130" t="s">
        <v>358</v>
      </c>
      <c r="L6" s="131"/>
    </row>
    <row r="7" customFormat="false" ht="19.5" hidden="false" customHeight="true" outlineLevel="0" collapsed="false">
      <c r="A7" s="133"/>
      <c r="B7" s="133"/>
      <c r="C7" s="134" t="n">
        <v>15000</v>
      </c>
      <c r="D7" s="135" t="n">
        <v>45108</v>
      </c>
      <c r="E7" s="135" t="n">
        <v>45473</v>
      </c>
      <c r="F7" s="136" t="n">
        <f aca="false">IF(D7=0,0,E7-D7+1)</f>
        <v>366</v>
      </c>
      <c r="G7" s="136" t="n">
        <f aca="false">IF(F7=0,0,IF(($D$4-D7&lt;0),0,$D$4-D7+1))</f>
        <v>184</v>
      </c>
      <c r="H7" s="136" t="n">
        <f aca="false">IF(F7=0,0,IF(($D$4-D7)&lt;0,E7-D7+1,E7-$D$4))</f>
        <v>182</v>
      </c>
      <c r="I7" s="137" t="n">
        <f aca="false">IF(F7=0,0,C7/F7)</f>
        <v>40.9836065573771</v>
      </c>
      <c r="J7" s="138" t="n">
        <f aca="false">+C7-K7</f>
        <v>7459</v>
      </c>
      <c r="K7" s="139" t="n">
        <f aca="false">ROUND(G7*I7,0)</f>
        <v>7541</v>
      </c>
    </row>
    <row r="8" customFormat="false" ht="19.5" hidden="false" customHeight="true" outlineLevel="0" collapsed="false">
      <c r="A8" s="133"/>
      <c r="B8" s="140"/>
      <c r="C8" s="134" t="n">
        <v>30000</v>
      </c>
      <c r="D8" s="135" t="n">
        <v>45139</v>
      </c>
      <c r="E8" s="135" t="n">
        <v>45443</v>
      </c>
      <c r="F8" s="136" t="n">
        <f aca="false">IF(D8=0,0,E8-D8+1)</f>
        <v>305</v>
      </c>
      <c r="G8" s="136" t="n">
        <f aca="false">IF(F8=0,0,IF(($D$4-D8&lt;0),0,$D$4-D8+1))</f>
        <v>153</v>
      </c>
      <c r="H8" s="136" t="n">
        <f aca="false">IF(F8=0,0,IF(($D$4-D8)&lt;0,E8-D8+1,E8-$D$4))</f>
        <v>152</v>
      </c>
      <c r="I8" s="137" t="n">
        <f aca="false">IF(F8=0,0,C8/F8)</f>
        <v>98.3606557377049</v>
      </c>
      <c r="J8" s="138" t="n">
        <f aca="false">+C8-K8</f>
        <v>14951</v>
      </c>
      <c r="K8" s="139" t="n">
        <f aca="false">ROUND(G8*I8,0)</f>
        <v>15049</v>
      </c>
    </row>
    <row r="9" customFormat="false" ht="19.5" hidden="false" customHeight="true" outlineLevel="0" collapsed="false">
      <c r="A9" s="133"/>
      <c r="B9" s="140"/>
      <c r="C9" s="134"/>
      <c r="D9" s="135"/>
      <c r="E9" s="135"/>
      <c r="F9" s="136" t="n">
        <f aca="false">IF(D9=0,0,E9-D9+1)</f>
        <v>0</v>
      </c>
      <c r="G9" s="136" t="n">
        <f aca="false">IF(F9=0,0,IF(($D$4-D9&lt;0),0,$D$4-D9+1))</f>
        <v>0</v>
      </c>
      <c r="H9" s="136" t="n">
        <f aca="false">IF(F9=0,0,IF(($D$4-D9)&lt;0,E9-D9+1,E9-$D$4))</f>
        <v>0</v>
      </c>
      <c r="I9" s="137" t="n">
        <f aca="false">IF(F9=0,0,C9/F9)</f>
        <v>0</v>
      </c>
      <c r="J9" s="138" t="n">
        <f aca="false">+C9-K9</f>
        <v>0</v>
      </c>
      <c r="K9" s="139" t="n">
        <f aca="false">ROUND(G9*I9,0)</f>
        <v>0</v>
      </c>
    </row>
    <row r="10" customFormat="false" ht="19.5" hidden="false" customHeight="true" outlineLevel="0" collapsed="false">
      <c r="A10" s="133"/>
      <c r="B10" s="140"/>
      <c r="C10" s="134"/>
      <c r="D10" s="135"/>
      <c r="E10" s="135"/>
      <c r="F10" s="136" t="n">
        <f aca="false">IF(D10=0,0,E10-D10+1)</f>
        <v>0</v>
      </c>
      <c r="G10" s="136" t="n">
        <f aca="false">IF(F10=0,0,IF(($D$4-D10&lt;0),0,$D$4-D10+1))</f>
        <v>0</v>
      </c>
      <c r="H10" s="136" t="n">
        <f aca="false">IF(F10=0,0,IF(($D$4-D10)&lt;0,E10-D10+1,E10-$D$4))</f>
        <v>0</v>
      </c>
      <c r="I10" s="137" t="n">
        <f aca="false">IF(F10=0,0,C10/F10)</f>
        <v>0</v>
      </c>
      <c r="J10" s="138" t="n">
        <f aca="false">+C10-K10</f>
        <v>0</v>
      </c>
      <c r="K10" s="139" t="n">
        <f aca="false">ROUND(G10*I10,0)</f>
        <v>0</v>
      </c>
    </row>
    <row r="11" customFormat="false" ht="19.5" hidden="false" customHeight="true" outlineLevel="0" collapsed="false">
      <c r="A11" s="133"/>
      <c r="B11" s="140"/>
      <c r="C11" s="134"/>
      <c r="D11" s="135"/>
      <c r="E11" s="135"/>
      <c r="F11" s="136" t="n">
        <f aca="false">IF(D11=0,0,E11-D11+1)</f>
        <v>0</v>
      </c>
      <c r="G11" s="136" t="n">
        <f aca="false">IF(F11=0,0,IF(($D$4-D11&lt;0),0,$D$4-D11+1))</f>
        <v>0</v>
      </c>
      <c r="H11" s="136" t="n">
        <f aca="false">IF(F11=0,0,IF(($D$4-D11)&lt;0,E11-D11+1,E11-$D$4))</f>
        <v>0</v>
      </c>
      <c r="I11" s="137" t="n">
        <f aca="false">IF(F11=0,0,C11/F11)</f>
        <v>0</v>
      </c>
      <c r="J11" s="138" t="n">
        <f aca="false">+C11-K11</f>
        <v>0</v>
      </c>
      <c r="K11" s="139" t="n">
        <f aca="false">ROUND(G11*I11,0)</f>
        <v>0</v>
      </c>
    </row>
    <row r="12" customFormat="false" ht="19.5" hidden="false" customHeight="true" outlineLevel="0" collapsed="false">
      <c r="A12" s="133"/>
      <c r="B12" s="140"/>
      <c r="C12" s="134"/>
      <c r="D12" s="135"/>
      <c r="E12" s="135"/>
      <c r="F12" s="136" t="n">
        <f aca="false">IF(D12=0,0,E12-D12+1)</f>
        <v>0</v>
      </c>
      <c r="G12" s="136" t="n">
        <f aca="false">IF(F12=0,0,IF(($D$4-D12&lt;0),0,$D$4-D12+1))</f>
        <v>0</v>
      </c>
      <c r="H12" s="136" t="n">
        <f aca="false">IF(F12=0,0,IF(($D$4-D12)&lt;0,E12-D12+1,E12-$D$4))</f>
        <v>0</v>
      </c>
      <c r="I12" s="137" t="n">
        <f aca="false">IF(F12=0,0,C12/F12)</f>
        <v>0</v>
      </c>
      <c r="J12" s="138" t="n">
        <f aca="false">+C12-K12</f>
        <v>0</v>
      </c>
      <c r="K12" s="139" t="n">
        <f aca="false">ROUND(G12*I12,0)</f>
        <v>0</v>
      </c>
    </row>
    <row r="13" customFormat="false" ht="19.5" hidden="false" customHeight="true" outlineLevel="0" collapsed="false">
      <c r="A13" s="133"/>
      <c r="B13" s="140"/>
      <c r="C13" s="134"/>
      <c r="D13" s="135"/>
      <c r="E13" s="135"/>
      <c r="F13" s="136" t="n">
        <f aca="false">IF(D13=0,0,E13-D13+1)</f>
        <v>0</v>
      </c>
      <c r="G13" s="136" t="n">
        <f aca="false">IF(F13=0,0,IF(($D$4-D13&lt;0),0,$D$4-D13+1))</f>
        <v>0</v>
      </c>
      <c r="H13" s="136" t="n">
        <f aca="false">IF(F13=0,0,IF(($D$4-D13)&lt;0,E13-D13+1,E13-$D$4))</f>
        <v>0</v>
      </c>
      <c r="I13" s="137" t="n">
        <f aca="false">IF(F13=0,0,C13/F13)</f>
        <v>0</v>
      </c>
      <c r="J13" s="138" t="n">
        <f aca="false">+C13-K13</f>
        <v>0</v>
      </c>
      <c r="K13" s="139" t="n">
        <f aca="false">ROUND(G13*I13,0)</f>
        <v>0</v>
      </c>
    </row>
    <row r="14" customFormat="false" ht="19.5" hidden="false" customHeight="true" outlineLevel="0" collapsed="false">
      <c r="A14" s="133"/>
      <c r="B14" s="140"/>
      <c r="C14" s="134"/>
      <c r="D14" s="135"/>
      <c r="E14" s="135"/>
      <c r="F14" s="136" t="n">
        <f aca="false">IF(D14=0,0,E14-D14+1)</f>
        <v>0</v>
      </c>
      <c r="G14" s="136" t="n">
        <f aca="false">IF(F14=0,0,IF(($D$4-D14&lt;0),0,$D$4-D14+1))</f>
        <v>0</v>
      </c>
      <c r="H14" s="136" t="n">
        <f aca="false">IF(F14=0,0,IF(($D$4-D14)&lt;0,E14-D14+1,E14-$D$4))</f>
        <v>0</v>
      </c>
      <c r="I14" s="137" t="n">
        <f aca="false">IF(F14=0,0,C14/F14)</f>
        <v>0</v>
      </c>
      <c r="J14" s="138" t="n">
        <f aca="false">+C14-K14</f>
        <v>0</v>
      </c>
      <c r="K14" s="139" t="n">
        <f aca="false">ROUND(G14*I14,0)</f>
        <v>0</v>
      </c>
    </row>
    <row r="15" customFormat="false" ht="19.5" hidden="false" customHeight="true" outlineLevel="0" collapsed="false">
      <c r="A15" s="133"/>
      <c r="B15" s="140"/>
      <c r="C15" s="134"/>
      <c r="D15" s="135"/>
      <c r="E15" s="135"/>
      <c r="F15" s="136" t="n">
        <f aca="false">IF(D15=0,0,E15-D15+1)</f>
        <v>0</v>
      </c>
      <c r="G15" s="136" t="n">
        <f aca="false">IF(F15=0,0,IF(($D$4-D15&lt;0),0,$D$4-D15+1))</f>
        <v>0</v>
      </c>
      <c r="H15" s="136" t="n">
        <f aca="false">IF(F15=0,0,IF(($D$4-D15)&lt;0,E15-D15+1,E15-$D$4))</f>
        <v>0</v>
      </c>
      <c r="I15" s="137" t="n">
        <f aca="false">IF(F15=0,0,C15/F15)</f>
        <v>0</v>
      </c>
      <c r="J15" s="138" t="n">
        <f aca="false">+C15-K15</f>
        <v>0</v>
      </c>
      <c r="K15" s="139" t="n">
        <f aca="false">ROUND(G15*I15,0)</f>
        <v>0</v>
      </c>
    </row>
    <row r="16" customFormat="false" ht="19.5" hidden="false" customHeight="true" outlineLevel="0" collapsed="false">
      <c r="A16" s="133"/>
      <c r="B16" s="140"/>
      <c r="C16" s="134"/>
      <c r="D16" s="135"/>
      <c r="E16" s="135"/>
      <c r="F16" s="136" t="n">
        <f aca="false">IF(D16=0,0,E16-D16+1)</f>
        <v>0</v>
      </c>
      <c r="G16" s="136" t="n">
        <f aca="false">IF(F16=0,0,IF(($D$4-D16&lt;0),0,$D$4-D16+1))</f>
        <v>0</v>
      </c>
      <c r="H16" s="136" t="n">
        <f aca="false">IF(F16=0,0,IF(($D$4-D16)&lt;0,E16-D16+1,E16-$D$4))</f>
        <v>0</v>
      </c>
      <c r="I16" s="137" t="n">
        <f aca="false">IF(F16=0,0,C16/F16)</f>
        <v>0</v>
      </c>
      <c r="J16" s="138" t="n">
        <f aca="false">+C16-K16</f>
        <v>0</v>
      </c>
      <c r="K16" s="139" t="n">
        <f aca="false">ROUND(G16*I16,0)</f>
        <v>0</v>
      </c>
    </row>
    <row r="17" customFormat="false" ht="19.5" hidden="false" customHeight="true" outlineLevel="0" collapsed="false">
      <c r="A17" s="133"/>
      <c r="B17" s="140"/>
      <c r="C17" s="134"/>
      <c r="D17" s="135"/>
      <c r="E17" s="135"/>
      <c r="F17" s="136" t="n">
        <f aca="false">IF(D17=0,0,E17-D17+1)</f>
        <v>0</v>
      </c>
      <c r="G17" s="136" t="n">
        <f aca="false">IF(F17=0,0,IF(($D$4-D17&lt;0),0,$D$4-D17+1))</f>
        <v>0</v>
      </c>
      <c r="H17" s="136" t="n">
        <f aca="false">IF(F17=0,0,IF(($D$4-D17)&lt;0,E17-D17+1,E17-$D$4))</f>
        <v>0</v>
      </c>
      <c r="I17" s="137" t="n">
        <f aca="false">IF(F17=0,0,C17/F17)</f>
        <v>0</v>
      </c>
      <c r="J17" s="138" t="n">
        <f aca="false">+C17-K17</f>
        <v>0</v>
      </c>
      <c r="K17" s="139" t="n">
        <f aca="false">ROUND(G17*I17,0)</f>
        <v>0</v>
      </c>
    </row>
    <row r="18" customFormat="false" ht="19.5" hidden="false" customHeight="true" outlineLevel="0" collapsed="false">
      <c r="A18" s="133"/>
      <c r="B18" s="140"/>
      <c r="C18" s="134"/>
      <c r="D18" s="135"/>
      <c r="E18" s="135"/>
      <c r="F18" s="136" t="n">
        <f aca="false">IF(D18=0,0,E18-D18+1)</f>
        <v>0</v>
      </c>
      <c r="G18" s="136" t="n">
        <f aca="false">IF(F18=0,0,IF(($D$4-D18&lt;0),0,$D$4-D18+1))</f>
        <v>0</v>
      </c>
      <c r="H18" s="136" t="n">
        <f aca="false">IF(F18=0,0,IF(($D$4-D18)&lt;0,E18-D18+1,E18-$D$4))</f>
        <v>0</v>
      </c>
      <c r="I18" s="137" t="n">
        <f aca="false">IF(F18=0,0,C18/F18)</f>
        <v>0</v>
      </c>
      <c r="J18" s="138" t="n">
        <f aca="false">+C18-K18</f>
        <v>0</v>
      </c>
      <c r="K18" s="139" t="n">
        <f aca="false">ROUND(G18*I18,0)</f>
        <v>0</v>
      </c>
    </row>
    <row r="19" customFormat="false" ht="19.5" hidden="false" customHeight="true" outlineLevel="0" collapsed="false">
      <c r="A19" s="133"/>
      <c r="B19" s="140"/>
      <c r="C19" s="134"/>
      <c r="D19" s="135"/>
      <c r="E19" s="135"/>
      <c r="F19" s="136" t="n">
        <f aca="false">IF(D19=0,0,E19-D19+1)</f>
        <v>0</v>
      </c>
      <c r="G19" s="136" t="n">
        <f aca="false">IF(F19=0,0,IF(($D$4-D19&lt;0),0,$D$4-D19+1))</f>
        <v>0</v>
      </c>
      <c r="H19" s="136" t="n">
        <f aca="false">IF(F19=0,0,IF(($D$4-D19)&lt;0,E19-D19+1,E19-$D$4))</f>
        <v>0</v>
      </c>
      <c r="I19" s="137" t="n">
        <f aca="false">IF(F19=0,0,C19/F19)</f>
        <v>0</v>
      </c>
      <c r="J19" s="138" t="n">
        <f aca="false">+C19-K19</f>
        <v>0</v>
      </c>
      <c r="K19" s="139" t="n">
        <f aca="false">ROUND(G19*I19,0)</f>
        <v>0</v>
      </c>
    </row>
    <row r="20" customFormat="false" ht="19.5" hidden="false" customHeight="true" outlineLevel="0" collapsed="false">
      <c r="A20" s="133"/>
      <c r="B20" s="140"/>
      <c r="C20" s="134"/>
      <c r="D20" s="135"/>
      <c r="E20" s="135"/>
      <c r="F20" s="136" t="n">
        <f aca="false">IF(D20=0,0,E20-D20+1)</f>
        <v>0</v>
      </c>
      <c r="G20" s="136" t="n">
        <f aca="false">IF(F20=0,0,IF(($D$4-D20&lt;0),0,$D$4-D20+1))</f>
        <v>0</v>
      </c>
      <c r="H20" s="136" t="n">
        <f aca="false">IF(F20=0,0,IF(($D$4-D20)&lt;0,E20-D20+1,E20-$D$4))</f>
        <v>0</v>
      </c>
      <c r="I20" s="137" t="n">
        <f aca="false">IF(F20=0,0,C20/F20)</f>
        <v>0</v>
      </c>
      <c r="J20" s="138" t="n">
        <f aca="false">+C20-K20</f>
        <v>0</v>
      </c>
      <c r="K20" s="139" t="n">
        <f aca="false">ROUND(G20*I20,0)</f>
        <v>0</v>
      </c>
    </row>
    <row r="21" customFormat="false" ht="19.5" hidden="false" customHeight="true" outlineLevel="0" collapsed="false">
      <c r="A21" s="133"/>
      <c r="B21" s="140"/>
      <c r="C21" s="134"/>
      <c r="D21" s="135"/>
      <c r="E21" s="135"/>
      <c r="F21" s="136" t="n">
        <f aca="false">IF(D21=0,0,E21-D21+1)</f>
        <v>0</v>
      </c>
      <c r="G21" s="136" t="n">
        <f aca="false">IF(F21=0,0,IF(($D$4-D21&lt;0),0,$D$4-D21+1))</f>
        <v>0</v>
      </c>
      <c r="H21" s="136" t="n">
        <f aca="false">IF(F21=0,0,IF(($D$4-D21)&lt;0,E21-D21+1,E21-$D$4))</f>
        <v>0</v>
      </c>
      <c r="I21" s="137" t="n">
        <f aca="false">IF(F21=0,0,C21/F21)</f>
        <v>0</v>
      </c>
      <c r="J21" s="138" t="n">
        <f aca="false">+C21-K21</f>
        <v>0</v>
      </c>
      <c r="K21" s="139" t="n">
        <f aca="false">ROUND(G21*I21,0)</f>
        <v>0</v>
      </c>
    </row>
    <row r="22" customFormat="false" ht="19.5" hidden="false" customHeight="true" outlineLevel="0" collapsed="false">
      <c r="A22" s="133"/>
      <c r="B22" s="140"/>
      <c r="C22" s="134"/>
      <c r="D22" s="135"/>
      <c r="E22" s="135"/>
      <c r="F22" s="136" t="n">
        <f aca="false">IF(D22=0,0,E22-D22+1)</f>
        <v>0</v>
      </c>
      <c r="G22" s="136" t="n">
        <f aca="false">IF(F22=0,0,IF(($D$4-D22&lt;0),0,$D$4-D22+1))</f>
        <v>0</v>
      </c>
      <c r="H22" s="136" t="n">
        <f aca="false">IF(F22=0,0,IF(($D$4-D22)&lt;0,E22-D22+1,E22-$D$4))</f>
        <v>0</v>
      </c>
      <c r="I22" s="137" t="n">
        <f aca="false">IF(F22=0,0,C22/F22)</f>
        <v>0</v>
      </c>
      <c r="J22" s="138" t="n">
        <f aca="false">+C22-K22</f>
        <v>0</v>
      </c>
      <c r="K22" s="139" t="n">
        <f aca="false">ROUND(G22*I22,0)</f>
        <v>0</v>
      </c>
    </row>
    <row r="23" customFormat="false" ht="19.5" hidden="false" customHeight="true" outlineLevel="0" collapsed="false">
      <c r="A23" s="141" t="s">
        <v>315</v>
      </c>
      <c r="B23" s="142"/>
      <c r="C23" s="143"/>
      <c r="D23" s="143"/>
      <c r="E23" s="143"/>
      <c r="F23" s="143"/>
      <c r="G23" s="143"/>
      <c r="H23" s="143"/>
      <c r="I23" s="143"/>
      <c r="J23" s="143"/>
      <c r="K23" s="144" t="n">
        <f aca="false">SUM(K7:K22)</f>
        <v>22590</v>
      </c>
    </row>
  </sheetData>
  <printOptions headings="false" gridLines="false" gridLinesSet="true" horizontalCentered="true" verticalCentered="false"/>
  <pageMargins left="0.7" right="0.7"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false"/>
  </sheetPr>
  <dimension ref="A1:C12"/>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 activeCellId="0" sqref="A4"/>
    </sheetView>
  </sheetViews>
  <sheetFormatPr defaultColWidth="10.71484375" defaultRowHeight="15.75" zeroHeight="false" outlineLevelRow="0" outlineLevelCol="0"/>
  <cols>
    <col collapsed="false" customWidth="false" hidden="false" outlineLevel="0" max="1" min="1" style="117" width="10.72"/>
    <col collapsed="false" customWidth="true" hidden="false" outlineLevel="0" max="2" min="2" style="117" width="13.29"/>
    <col collapsed="false" customWidth="false" hidden="false" outlineLevel="0" max="1023" min="3" style="117" width="10.72"/>
  </cols>
  <sheetData>
    <row r="1" customFormat="false" ht="15.75" hidden="false" customHeight="false" outlineLevel="0" collapsed="false">
      <c r="A1" s="41" t="str">
        <f aca="false">'Úvod 500'!B2</f>
        <v>doplnit na listu úvod</v>
      </c>
    </row>
    <row r="2" customFormat="false" ht="15.75" hidden="false" customHeight="false" outlineLevel="0" collapsed="false">
      <c r="A2" s="41" t="str">
        <f aca="false">"IČ: " &amp; 'Úvod 500'!B3</f>
        <v>IČ: doplnit na listu úvod</v>
      </c>
      <c r="B2" s="118"/>
      <c r="C2" s="118"/>
    </row>
    <row r="3" customFormat="false" ht="15.75" hidden="false" customHeight="false" outlineLevel="0" collapsed="false">
      <c r="A3" s="41"/>
      <c r="B3" s="118"/>
      <c r="C3" s="118"/>
    </row>
    <row r="4" customFormat="false" ht="15.75" hidden="false" customHeight="false" outlineLevel="0" collapsed="false">
      <c r="A4" s="120" t="s">
        <v>359</v>
      </c>
      <c r="C4" s="119"/>
    </row>
    <row r="12" customFormat="false" ht="15.75" hidden="false" customHeight="false" outlineLevel="0" collapsed="false">
      <c r="A12" s="120"/>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false"/>
  </sheetPr>
  <dimension ref="A1:C12"/>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1" activeCellId="0" sqref="A1"/>
    </sheetView>
  </sheetViews>
  <sheetFormatPr defaultColWidth="10.71484375" defaultRowHeight="15.75" zeroHeight="false" outlineLevelRow="0" outlineLevelCol="0"/>
  <cols>
    <col collapsed="false" customWidth="false" hidden="false" outlineLevel="0" max="1" min="1" style="117" width="10.72"/>
    <col collapsed="false" customWidth="true" hidden="false" outlineLevel="0" max="2" min="2" style="117" width="13.29"/>
    <col collapsed="false" customWidth="false" hidden="false" outlineLevel="0" max="1023" min="3" style="117" width="10.72"/>
  </cols>
  <sheetData>
    <row r="1" customFormat="false" ht="15.75" hidden="false" customHeight="false" outlineLevel="0" collapsed="false">
      <c r="A1" s="41" t="str">
        <f aca="false">'Úvod 500'!B2</f>
        <v>doplnit na listu úvod</v>
      </c>
    </row>
    <row r="2" customFormat="false" ht="15.75" hidden="false" customHeight="false" outlineLevel="0" collapsed="false">
      <c r="A2" s="41" t="str">
        <f aca="false">"IČ: " &amp; 'Úvod 500'!B3</f>
        <v>IČ: doplnit na listu úvod</v>
      </c>
      <c r="B2" s="118"/>
      <c r="C2" s="118"/>
    </row>
    <row r="3" customFormat="false" ht="15.75" hidden="false" customHeight="false" outlineLevel="0" collapsed="false">
      <c r="A3" s="41"/>
      <c r="B3" s="118"/>
      <c r="C3" s="118"/>
    </row>
    <row r="4" customFormat="false" ht="15.75" hidden="false" customHeight="false" outlineLevel="0" collapsed="false">
      <c r="A4" s="120" t="s">
        <v>360</v>
      </c>
      <c r="C4" s="119"/>
    </row>
    <row r="12" customFormat="false" ht="15.75" hidden="false" customHeight="false" outlineLevel="0" collapsed="false">
      <c r="A12" s="120"/>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false"/>
  </sheetPr>
  <dimension ref="A1:C12"/>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 activeCellId="0" sqref="A4"/>
    </sheetView>
  </sheetViews>
  <sheetFormatPr defaultColWidth="10.71484375" defaultRowHeight="15.75" zeroHeight="false" outlineLevelRow="0" outlineLevelCol="0"/>
  <cols>
    <col collapsed="false" customWidth="false" hidden="false" outlineLevel="0" max="1" min="1" style="117" width="10.72"/>
    <col collapsed="false" customWidth="true" hidden="false" outlineLevel="0" max="2" min="2" style="117" width="13.29"/>
    <col collapsed="false" customWidth="false" hidden="false" outlineLevel="0" max="1023" min="3" style="117" width="10.72"/>
  </cols>
  <sheetData>
    <row r="1" customFormat="false" ht="15.75" hidden="false" customHeight="false" outlineLevel="0" collapsed="false">
      <c r="A1" s="41" t="str">
        <f aca="false">'Úvod 500'!B2</f>
        <v>doplnit na listu úvod</v>
      </c>
    </row>
    <row r="2" customFormat="false" ht="15.75" hidden="false" customHeight="false" outlineLevel="0" collapsed="false">
      <c r="A2" s="41" t="str">
        <f aca="false">"IČ: " &amp; 'Úvod 500'!B3</f>
        <v>IČ: doplnit na listu úvod</v>
      </c>
      <c r="B2" s="118"/>
      <c r="C2" s="118"/>
    </row>
    <row r="3" customFormat="false" ht="15.75" hidden="false" customHeight="false" outlineLevel="0" collapsed="false">
      <c r="A3" s="41"/>
      <c r="B3" s="118"/>
      <c r="C3" s="118"/>
    </row>
    <row r="4" customFormat="false" ht="15.75" hidden="false" customHeight="false" outlineLevel="0" collapsed="false">
      <c r="A4" s="120" t="s">
        <v>360</v>
      </c>
      <c r="C4" s="119"/>
    </row>
    <row r="12" customFormat="false" ht="15.75" hidden="false" customHeight="false" outlineLevel="0" collapsed="false">
      <c r="A12" s="120"/>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01"/>
    <pageSetUpPr fitToPage="true"/>
  </sheetPr>
  <dimension ref="A1:O5"/>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N7" activeCellId="0" sqref="N7"/>
    </sheetView>
  </sheetViews>
  <sheetFormatPr defaultColWidth="10.71484375" defaultRowHeight="15.75" zeroHeight="false" outlineLevelRow="0" outlineLevelCol="0"/>
  <cols>
    <col collapsed="false" customWidth="false" hidden="false" outlineLevel="0" max="1024" min="1" style="1" width="10.72"/>
  </cols>
  <sheetData>
    <row r="1" customFormat="false" ht="199.5" hidden="false" customHeight="true" outlineLevel="0" collapsed="false">
      <c r="B1" s="21"/>
      <c r="C1" s="21"/>
    </row>
    <row r="2" customFormat="false" ht="60" hidden="false" customHeight="true" outlineLevel="0" collapsed="false">
      <c r="A2" s="22" t="s">
        <v>118</v>
      </c>
      <c r="B2" s="22"/>
      <c r="C2" s="22"/>
      <c r="D2" s="22"/>
      <c r="E2" s="22"/>
      <c r="F2" s="22"/>
      <c r="G2" s="22"/>
      <c r="H2" s="22"/>
      <c r="I2" s="22"/>
      <c r="J2" s="22"/>
      <c r="K2" s="22"/>
      <c r="L2" s="22"/>
    </row>
    <row r="3" customFormat="false" ht="15.75" hidden="false" customHeight="false" outlineLevel="0" collapsed="false">
      <c r="A3" s="23" t="str">
        <f aca="false">"ke dni "&amp;TEXT(O5,"dd.mm.rrrr")&amp;" společnosti"</f>
        <v>ke dni 31.12.2023 společnosti</v>
      </c>
      <c r="B3" s="23"/>
      <c r="C3" s="23"/>
      <c r="D3" s="23"/>
      <c r="E3" s="23"/>
      <c r="F3" s="23"/>
      <c r="G3" s="23"/>
      <c r="H3" s="23"/>
      <c r="I3" s="23"/>
      <c r="J3" s="23"/>
      <c r="K3" s="23"/>
      <c r="L3" s="23"/>
    </row>
    <row r="4" customFormat="false" ht="60" hidden="false" customHeight="true" outlineLevel="0" collapsed="false">
      <c r="A4" s="24" t="str">
        <f aca="false">'Úvod 500'!B2</f>
        <v>doplnit na listu úvod</v>
      </c>
      <c r="B4" s="24"/>
      <c r="C4" s="24"/>
      <c r="D4" s="24"/>
      <c r="E4" s="24"/>
      <c r="F4" s="24"/>
      <c r="G4" s="24"/>
      <c r="H4" s="24"/>
      <c r="I4" s="24"/>
      <c r="J4" s="24"/>
      <c r="K4" s="24"/>
      <c r="L4" s="24"/>
    </row>
    <row r="5" s="4" customFormat="true" ht="15.75" hidden="false" customHeight="true" outlineLevel="0" collapsed="false">
      <c r="A5" s="25" t="str">
        <f aca="false">"IČ: " &amp; 'Úvod 500'!B3</f>
        <v>IČ: doplnit na listu úvod</v>
      </c>
      <c r="B5" s="25"/>
      <c r="C5" s="25"/>
      <c r="D5" s="25"/>
      <c r="E5" s="25"/>
      <c r="F5" s="25"/>
      <c r="G5" s="25"/>
      <c r="H5" s="25"/>
      <c r="I5" s="25"/>
      <c r="J5" s="25"/>
      <c r="K5" s="25"/>
      <c r="L5" s="25"/>
      <c r="O5" s="26" t="n">
        <f aca="false">'Úvod 500'!B5</f>
        <v>45291</v>
      </c>
    </row>
  </sheetData>
  <mergeCells count="4">
    <mergeCell ref="A2:L2"/>
    <mergeCell ref="A3:L3"/>
    <mergeCell ref="A4:L4"/>
    <mergeCell ref="A5:L5"/>
  </mergeCells>
  <printOptions headings="false" gridLines="false" gridLinesSet="true" horizontalCentered="tru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false"/>
  </sheetPr>
  <dimension ref="A1:C12"/>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 activeCellId="0" sqref="A4"/>
    </sheetView>
  </sheetViews>
  <sheetFormatPr defaultColWidth="10.71484375" defaultRowHeight="15.75" zeroHeight="false" outlineLevelRow="0" outlineLevelCol="0"/>
  <cols>
    <col collapsed="false" customWidth="false" hidden="false" outlineLevel="0" max="1" min="1" style="117" width="10.72"/>
    <col collapsed="false" customWidth="true" hidden="false" outlineLevel="0" max="2" min="2" style="117" width="13.29"/>
    <col collapsed="false" customWidth="false" hidden="false" outlineLevel="0" max="1023" min="3" style="117" width="10.72"/>
  </cols>
  <sheetData>
    <row r="1" customFormat="false" ht="15.75" hidden="false" customHeight="false" outlineLevel="0" collapsed="false">
      <c r="A1" s="41" t="str">
        <f aca="false">'Úvod 500'!B2</f>
        <v>doplnit na listu úvod</v>
      </c>
    </row>
    <row r="2" customFormat="false" ht="15.75" hidden="false" customHeight="false" outlineLevel="0" collapsed="false">
      <c r="A2" s="41" t="str">
        <f aca="false">"IČ: " &amp; 'Úvod 500'!B3</f>
        <v>IČ: doplnit na listu úvod</v>
      </c>
      <c r="B2" s="118"/>
      <c r="C2" s="118"/>
    </row>
    <row r="3" customFormat="false" ht="15.75" hidden="false" customHeight="false" outlineLevel="0" collapsed="false">
      <c r="A3" s="41"/>
      <c r="B3" s="118"/>
      <c r="C3" s="118"/>
    </row>
    <row r="4" customFormat="false" ht="15.75" hidden="false" customHeight="false" outlineLevel="0" collapsed="false">
      <c r="A4" s="120" t="s">
        <v>361</v>
      </c>
      <c r="C4" s="119"/>
    </row>
    <row r="12" customFormat="false" ht="15.75" hidden="false" customHeight="false" outlineLevel="0" collapsed="false">
      <c r="A12" s="120"/>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false"/>
  </sheetPr>
  <dimension ref="A1:C12"/>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 activeCellId="0" sqref="A4"/>
    </sheetView>
  </sheetViews>
  <sheetFormatPr defaultColWidth="10.71484375" defaultRowHeight="15.75" zeroHeight="false" outlineLevelRow="0" outlineLevelCol="0"/>
  <cols>
    <col collapsed="false" customWidth="false" hidden="false" outlineLevel="0" max="1" min="1" style="117" width="10.72"/>
    <col collapsed="false" customWidth="true" hidden="false" outlineLevel="0" max="2" min="2" style="117" width="13.29"/>
    <col collapsed="false" customWidth="false" hidden="false" outlineLevel="0" max="1023" min="3" style="117" width="10.72"/>
  </cols>
  <sheetData>
    <row r="1" customFormat="false" ht="15.75" hidden="false" customHeight="false" outlineLevel="0" collapsed="false">
      <c r="A1" s="41" t="str">
        <f aca="false">'Úvod 500'!B2</f>
        <v>doplnit na listu úvod</v>
      </c>
    </row>
    <row r="2" customFormat="false" ht="15.75" hidden="false" customHeight="false" outlineLevel="0" collapsed="false">
      <c r="A2" s="41" t="str">
        <f aca="false">"IČ: " &amp; 'Úvod 500'!B3</f>
        <v>IČ: doplnit na listu úvod</v>
      </c>
      <c r="B2" s="118"/>
      <c r="C2" s="118"/>
    </row>
    <row r="3" customFormat="false" ht="15.75" hidden="false" customHeight="false" outlineLevel="0" collapsed="false">
      <c r="A3" s="41"/>
      <c r="B3" s="118"/>
      <c r="C3" s="118"/>
    </row>
    <row r="4" customFormat="false" ht="15.75" hidden="false" customHeight="false" outlineLevel="0" collapsed="false">
      <c r="A4" s="120" t="s">
        <v>362</v>
      </c>
      <c r="C4" s="119"/>
    </row>
    <row r="12" customFormat="false" ht="15.75" hidden="false" customHeight="false" outlineLevel="0" collapsed="false">
      <c r="A12" s="120"/>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false"/>
  </sheetPr>
  <dimension ref="A1:C12"/>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 activeCellId="0" sqref="A4"/>
    </sheetView>
  </sheetViews>
  <sheetFormatPr defaultColWidth="10.71484375" defaultRowHeight="15.75" zeroHeight="false" outlineLevelRow="0" outlineLevelCol="0"/>
  <cols>
    <col collapsed="false" customWidth="false" hidden="false" outlineLevel="0" max="1" min="1" style="117" width="10.72"/>
    <col collapsed="false" customWidth="true" hidden="false" outlineLevel="0" max="2" min="2" style="117" width="13.29"/>
    <col collapsed="false" customWidth="false" hidden="false" outlineLevel="0" max="1023" min="3" style="117" width="10.72"/>
  </cols>
  <sheetData>
    <row r="1" customFormat="false" ht="15.75" hidden="false" customHeight="false" outlineLevel="0" collapsed="false">
      <c r="A1" s="41" t="str">
        <f aca="false">'Úvod 500'!B2</f>
        <v>doplnit na listu úvod</v>
      </c>
    </row>
    <row r="2" customFormat="false" ht="15.75" hidden="false" customHeight="false" outlineLevel="0" collapsed="false">
      <c r="A2" s="41" t="str">
        <f aca="false">"IČ: " &amp; 'Úvod 500'!B3</f>
        <v>IČ: doplnit na listu úvod</v>
      </c>
      <c r="B2" s="118"/>
      <c r="C2" s="118"/>
    </row>
    <row r="3" customFormat="false" ht="15.75" hidden="false" customHeight="false" outlineLevel="0" collapsed="false">
      <c r="A3" s="41"/>
      <c r="B3" s="118"/>
      <c r="C3" s="118"/>
    </row>
    <row r="4" customFormat="false" ht="15.75" hidden="false" customHeight="false" outlineLevel="0" collapsed="false">
      <c r="A4" s="120" t="s">
        <v>363</v>
      </c>
      <c r="C4" s="119"/>
    </row>
    <row r="12" customFormat="false" ht="15.75" hidden="false" customHeight="false" outlineLevel="0" collapsed="false">
      <c r="A12" s="120"/>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false"/>
  </sheetPr>
  <dimension ref="A1:C12"/>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 activeCellId="0" sqref="A4"/>
    </sheetView>
  </sheetViews>
  <sheetFormatPr defaultColWidth="10.71484375" defaultRowHeight="15.75" zeroHeight="false" outlineLevelRow="0" outlineLevelCol="0"/>
  <cols>
    <col collapsed="false" customWidth="false" hidden="false" outlineLevel="0" max="1" min="1" style="117" width="10.72"/>
    <col collapsed="false" customWidth="true" hidden="false" outlineLevel="0" max="2" min="2" style="117" width="13.29"/>
    <col collapsed="false" customWidth="false" hidden="false" outlineLevel="0" max="1023" min="3" style="117" width="10.72"/>
  </cols>
  <sheetData>
    <row r="1" customFormat="false" ht="15.75" hidden="false" customHeight="false" outlineLevel="0" collapsed="false">
      <c r="A1" s="41" t="str">
        <f aca="false">'Úvod 500'!B2</f>
        <v>doplnit na listu úvod</v>
      </c>
    </row>
    <row r="2" customFormat="false" ht="15.75" hidden="false" customHeight="false" outlineLevel="0" collapsed="false">
      <c r="A2" s="41" t="str">
        <f aca="false">"IČ: " &amp; 'Úvod 500'!B3</f>
        <v>IČ: doplnit na listu úvod</v>
      </c>
      <c r="B2" s="118"/>
      <c r="C2" s="118"/>
    </row>
    <row r="3" customFormat="false" ht="15.75" hidden="false" customHeight="false" outlineLevel="0" collapsed="false">
      <c r="A3" s="41"/>
      <c r="B3" s="118"/>
      <c r="C3" s="118"/>
    </row>
    <row r="4" customFormat="false" ht="15.75" hidden="false" customHeight="false" outlineLevel="0" collapsed="false">
      <c r="A4" s="120" t="s">
        <v>364</v>
      </c>
      <c r="C4" s="119"/>
    </row>
    <row r="12" customFormat="false" ht="15.75" hidden="false" customHeight="false" outlineLevel="0" collapsed="false">
      <c r="A12" s="120"/>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false"/>
  </sheetPr>
  <dimension ref="A1:C12"/>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 activeCellId="0" sqref="A4"/>
    </sheetView>
  </sheetViews>
  <sheetFormatPr defaultColWidth="10.71484375" defaultRowHeight="15.75" zeroHeight="false" outlineLevelRow="0" outlineLevelCol="0"/>
  <cols>
    <col collapsed="false" customWidth="false" hidden="false" outlineLevel="0" max="1" min="1" style="117" width="10.72"/>
    <col collapsed="false" customWidth="true" hidden="false" outlineLevel="0" max="2" min="2" style="117" width="13.29"/>
    <col collapsed="false" customWidth="false" hidden="false" outlineLevel="0" max="1023" min="3" style="117" width="10.72"/>
  </cols>
  <sheetData>
    <row r="1" customFormat="false" ht="15.75" hidden="false" customHeight="false" outlineLevel="0" collapsed="false">
      <c r="A1" s="41" t="str">
        <f aca="false">'Úvod 500'!B2</f>
        <v>doplnit na listu úvod</v>
      </c>
    </row>
    <row r="2" customFormat="false" ht="15.75" hidden="false" customHeight="false" outlineLevel="0" collapsed="false">
      <c r="A2" s="41" t="str">
        <f aca="false">"IČ: " &amp; 'Úvod 500'!B3</f>
        <v>IČ: doplnit na listu úvod</v>
      </c>
      <c r="B2" s="118"/>
      <c r="C2" s="118"/>
    </row>
    <row r="3" customFormat="false" ht="15.75" hidden="false" customHeight="false" outlineLevel="0" collapsed="false">
      <c r="A3" s="41"/>
      <c r="B3" s="118"/>
      <c r="C3" s="118"/>
    </row>
    <row r="4" customFormat="false" ht="15.75" hidden="false" customHeight="false" outlineLevel="0" collapsed="false">
      <c r="A4" s="120" t="s">
        <v>365</v>
      </c>
      <c r="C4" s="119"/>
    </row>
    <row r="12" customFormat="false" ht="15.75" hidden="false" customHeight="false" outlineLevel="0" collapsed="false">
      <c r="A12" s="120"/>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true"/>
  </sheetPr>
  <dimension ref="A1:L24"/>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C6" activeCellId="0" sqref="C6"/>
    </sheetView>
  </sheetViews>
  <sheetFormatPr defaultColWidth="10.71484375" defaultRowHeight="15.75" zeroHeight="false" outlineLevelRow="0" outlineLevelCol="0"/>
  <cols>
    <col collapsed="false" customWidth="true" hidden="false" outlineLevel="0" max="1" min="1" style="121" width="34.71"/>
    <col collapsed="false" customWidth="true" hidden="false" outlineLevel="0" max="2" min="2" style="121" width="11.14"/>
    <col collapsed="false" customWidth="true" hidden="false" outlineLevel="0" max="4" min="3" style="122" width="13.14"/>
    <col collapsed="false" customWidth="true" hidden="false" outlineLevel="0" max="5" min="5" style="122" width="17.86"/>
    <col collapsed="false" customWidth="true" hidden="false" outlineLevel="0" max="6" min="6" style="122" width="11.29"/>
    <col collapsed="false" customWidth="false" hidden="false" outlineLevel="0" max="7" min="7" style="121" width="10.72"/>
    <col collapsed="false" customWidth="true" hidden="false" outlineLevel="0" max="8" min="8" style="121" width="60.29"/>
    <col collapsed="false" customWidth="false" hidden="false" outlineLevel="0" max="1023" min="9" style="121" width="10.72"/>
  </cols>
  <sheetData>
    <row r="1" customFormat="false" ht="15.75" hidden="false" customHeight="false" outlineLevel="0" collapsed="false">
      <c r="A1" s="27" t="str">
        <f aca="false">'Úvod 500'!B2</f>
        <v>doplnit na listu úvod</v>
      </c>
    </row>
    <row r="2" customFormat="false" ht="15.75" hidden="false" customHeight="false" outlineLevel="0" collapsed="false">
      <c r="A2" s="27" t="str">
        <f aca="false">"IČ: " &amp; 'Úvod 500'!B3</f>
        <v>IČ: doplnit na listu úvod</v>
      </c>
    </row>
    <row r="3" customFormat="false" ht="15.75" hidden="false" customHeight="false" outlineLevel="0" collapsed="false">
      <c r="B3" s="123"/>
      <c r="C3" s="124"/>
    </row>
    <row r="4" s="148" customFormat="true" ht="39.75" hidden="false" customHeight="true" outlineLevel="0" collapsed="false">
      <c r="A4" s="145" t="s">
        <v>366</v>
      </c>
      <c r="B4" s="146" t="n">
        <f aca="false">'Úvod 500'!B5</f>
        <v>45291</v>
      </c>
      <c r="C4" s="143"/>
      <c r="D4" s="143"/>
      <c r="E4" s="143"/>
      <c r="F4" s="147"/>
      <c r="H4" s="149" t="s">
        <v>367</v>
      </c>
    </row>
    <row r="5" s="132" customFormat="true" ht="40.5" hidden="false" customHeight="true" outlineLevel="0" collapsed="false">
      <c r="A5" s="150" t="s">
        <v>368</v>
      </c>
      <c r="B5" s="151" t="s">
        <v>369</v>
      </c>
      <c r="C5" s="150" t="s">
        <v>370</v>
      </c>
      <c r="D5" s="152" t="s">
        <v>371</v>
      </c>
      <c r="E5" s="153" t="s">
        <v>372</v>
      </c>
      <c r="F5" s="153" t="s">
        <v>373</v>
      </c>
      <c r="H5" s="154" t="s">
        <v>374</v>
      </c>
    </row>
    <row r="6" customFormat="false" ht="51" hidden="false" customHeight="false" outlineLevel="0" collapsed="false">
      <c r="A6" s="155" t="s">
        <v>375</v>
      </c>
      <c r="B6" s="156" t="s">
        <v>376</v>
      </c>
      <c r="C6" s="157" t="n">
        <v>0</v>
      </c>
      <c r="D6" s="157" t="n">
        <v>0</v>
      </c>
      <c r="E6" s="137" t="n">
        <v>0</v>
      </c>
      <c r="F6" s="137" t="n">
        <f aca="false">E6*F$15</f>
        <v>0</v>
      </c>
      <c r="H6" s="158" t="s">
        <v>377</v>
      </c>
    </row>
    <row r="7" customFormat="false" ht="39.75" hidden="false" customHeight="true" outlineLevel="0" collapsed="false">
      <c r="A7" s="159" t="s">
        <v>378</v>
      </c>
      <c r="B7" s="160" t="s">
        <v>379</v>
      </c>
      <c r="C7" s="161" t="n">
        <v>0</v>
      </c>
      <c r="D7" s="157" t="n">
        <v>0</v>
      </c>
      <c r="E7" s="137" t="n">
        <f aca="false">C7-D7</f>
        <v>0</v>
      </c>
      <c r="F7" s="137" t="n">
        <f aca="false">E7*F$15</f>
        <v>0</v>
      </c>
      <c r="H7" s="158" t="s">
        <v>380</v>
      </c>
    </row>
    <row r="8" customFormat="false" ht="39.75" hidden="false" customHeight="true" outlineLevel="0" collapsed="false">
      <c r="A8" s="159" t="s">
        <v>381</v>
      </c>
      <c r="B8" s="160" t="s">
        <v>379</v>
      </c>
      <c r="C8" s="161" t="n">
        <v>0</v>
      </c>
      <c r="D8" s="157" t="n">
        <v>0</v>
      </c>
      <c r="E8" s="137" t="n">
        <f aca="false">C8-D8</f>
        <v>0</v>
      </c>
      <c r="F8" s="137" t="n">
        <f aca="false">E8*F$15</f>
        <v>0</v>
      </c>
      <c r="H8" s="158" t="s">
        <v>380</v>
      </c>
    </row>
    <row r="9" customFormat="false" ht="39.75" hidden="false" customHeight="true" outlineLevel="0" collapsed="false">
      <c r="A9" s="159" t="s">
        <v>382</v>
      </c>
      <c r="B9" s="160" t="s">
        <v>379</v>
      </c>
      <c r="C9" s="161" t="n">
        <v>0</v>
      </c>
      <c r="D9" s="157" t="n">
        <v>0</v>
      </c>
      <c r="E9" s="137" t="n">
        <f aca="false">C9-D9</f>
        <v>0</v>
      </c>
      <c r="F9" s="137" t="n">
        <f aca="false">E9*F$15</f>
        <v>0</v>
      </c>
      <c r="H9" s="158" t="s">
        <v>380</v>
      </c>
    </row>
    <row r="10" customFormat="false" ht="39.75" hidden="false" customHeight="true" outlineLevel="0" collapsed="false">
      <c r="A10" s="159" t="s">
        <v>383</v>
      </c>
      <c r="B10" s="160" t="s">
        <v>379</v>
      </c>
      <c r="C10" s="157" t="n">
        <v>0</v>
      </c>
      <c r="D10" s="157" t="n">
        <v>0</v>
      </c>
      <c r="E10" s="137" t="n">
        <f aca="false">C10-D10</f>
        <v>0</v>
      </c>
      <c r="F10" s="137" t="n">
        <f aca="false">E10*F$15</f>
        <v>0</v>
      </c>
      <c r="H10" s="158" t="s">
        <v>384</v>
      </c>
    </row>
    <row r="11" customFormat="false" ht="39.75" hidden="false" customHeight="true" outlineLevel="0" collapsed="false">
      <c r="A11" s="159" t="s">
        <v>385</v>
      </c>
      <c r="B11" s="160" t="s">
        <v>379</v>
      </c>
      <c r="C11" s="157" t="n">
        <v>0</v>
      </c>
      <c r="D11" s="157" t="n">
        <v>0</v>
      </c>
      <c r="E11" s="137" t="n">
        <f aca="false">C11-D11</f>
        <v>0</v>
      </c>
      <c r="F11" s="137" t="n">
        <f aca="false">E11*F$15</f>
        <v>0</v>
      </c>
      <c r="H11" s="158" t="s">
        <v>386</v>
      </c>
    </row>
    <row r="12" customFormat="false" ht="39.75" hidden="false" customHeight="true" outlineLevel="0" collapsed="false">
      <c r="A12" s="159" t="s">
        <v>387</v>
      </c>
      <c r="B12" s="160" t="s">
        <v>379</v>
      </c>
      <c r="C12" s="161" t="n">
        <v>0</v>
      </c>
      <c r="D12" s="157" t="n">
        <v>0</v>
      </c>
      <c r="E12" s="137" t="n">
        <f aca="false">C12-D12</f>
        <v>0</v>
      </c>
      <c r="F12" s="137" t="n">
        <f aca="false">E12*F$15</f>
        <v>0</v>
      </c>
      <c r="H12" s="158" t="s">
        <v>388</v>
      </c>
    </row>
    <row r="13" customFormat="false" ht="39.75" hidden="false" customHeight="true" outlineLevel="0" collapsed="false">
      <c r="A13" s="159" t="s">
        <v>389</v>
      </c>
      <c r="B13" s="160"/>
      <c r="C13" s="161" t="n">
        <v>0</v>
      </c>
      <c r="D13" s="157" t="n">
        <v>0</v>
      </c>
      <c r="E13" s="137" t="n">
        <f aca="false">C13-D13</f>
        <v>0</v>
      </c>
      <c r="F13" s="137" t="n">
        <f aca="false">E13*F$15</f>
        <v>0</v>
      </c>
      <c r="H13" s="158" t="s">
        <v>390</v>
      </c>
    </row>
    <row r="14" s="122" customFormat="true" ht="39.75" hidden="false" customHeight="true" outlineLevel="0" collapsed="false">
      <c r="A14" s="162" t="s">
        <v>315</v>
      </c>
      <c r="B14" s="163"/>
      <c r="C14" s="164" t="n">
        <f aca="false">SUM(C6:C13)</f>
        <v>0</v>
      </c>
      <c r="D14" s="164" t="n">
        <f aca="false">SUM(D6:D13)</f>
        <v>0</v>
      </c>
      <c r="E14" s="165" t="n">
        <f aca="false">SUM(E6:E13)</f>
        <v>0</v>
      </c>
      <c r="F14" s="164" t="n">
        <f aca="false">SUM(F6:F13)</f>
        <v>0</v>
      </c>
      <c r="G14" s="121"/>
      <c r="H14" s="166"/>
      <c r="I14" s="121"/>
      <c r="J14" s="121"/>
      <c r="K14" s="121"/>
      <c r="L14" s="121"/>
    </row>
    <row r="15" customFormat="false" ht="39.75" hidden="false" customHeight="true" outlineLevel="0" collapsed="false">
      <c r="A15" s="167" t="s">
        <v>391</v>
      </c>
      <c r="B15" s="168"/>
      <c r="C15" s="169"/>
      <c r="D15" s="169"/>
      <c r="E15" s="169"/>
      <c r="F15" s="170" t="n">
        <v>0.21</v>
      </c>
      <c r="H15" s="166"/>
    </row>
    <row r="16" customFormat="false" ht="39.75" hidden="false" customHeight="true" outlineLevel="0" collapsed="false">
      <c r="A16" s="167" t="s">
        <v>392</v>
      </c>
      <c r="B16" s="168"/>
      <c r="C16" s="169"/>
      <c r="D16" s="169"/>
      <c r="E16" s="169"/>
      <c r="F16" s="171" t="n">
        <f aca="false">SUM(F6:F13)</f>
        <v>0</v>
      </c>
      <c r="H16" s="158" t="s">
        <v>393</v>
      </c>
    </row>
    <row r="17" customFormat="false" ht="39.75" hidden="false" customHeight="true" outlineLevel="0" collapsed="false">
      <c r="A17" s="167" t="s">
        <v>394</v>
      </c>
      <c r="B17" s="168"/>
      <c r="C17" s="169"/>
      <c r="D17" s="169"/>
      <c r="E17" s="172"/>
      <c r="F17" s="173" t="n">
        <v>0</v>
      </c>
      <c r="H17" s="158" t="s">
        <v>395</v>
      </c>
    </row>
    <row r="18" customFormat="false" ht="51" hidden="false" customHeight="false" outlineLevel="0" collapsed="false">
      <c r="A18" s="167" t="s">
        <v>396</v>
      </c>
      <c r="B18" s="168"/>
      <c r="C18" s="169"/>
      <c r="D18" s="169"/>
      <c r="E18" s="172"/>
      <c r="F18" s="174" t="n">
        <f aca="false">F16-F17</f>
        <v>0</v>
      </c>
      <c r="H18" s="158" t="s">
        <v>397</v>
      </c>
    </row>
    <row r="19" customFormat="false" ht="51" hidden="false" customHeight="false" outlineLevel="0" collapsed="false">
      <c r="F19" s="175"/>
      <c r="H19" s="154" t="s">
        <v>398</v>
      </c>
    </row>
    <row r="20" customFormat="false" ht="19.5" hidden="false" customHeight="true" outlineLevel="0" collapsed="false"/>
    <row r="21" customFormat="false" ht="19.5" hidden="false" customHeight="true" outlineLevel="0" collapsed="false"/>
    <row r="22" customFormat="false" ht="19.5" hidden="false" customHeight="true" outlineLevel="0" collapsed="false"/>
    <row r="23" customFormat="false" ht="19.5" hidden="false" customHeight="true" outlineLevel="0" collapsed="false"/>
    <row r="24" customFormat="false" ht="19.5" hidden="false" customHeight="true" outlineLevel="0" collapsed="false"/>
  </sheetData>
  <printOptions headings="false" gridLines="false" gridLinesSet="true" horizontalCentered="tru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01"/>
    <pageSetUpPr fitToPage="true"/>
  </sheetPr>
  <dimension ref="A1:H44"/>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B19" activeCellId="0" sqref="B19"/>
    </sheetView>
  </sheetViews>
  <sheetFormatPr defaultColWidth="10.71484375" defaultRowHeight="15.75" zeroHeight="false" outlineLevelRow="0" outlineLevelCol="0"/>
  <cols>
    <col collapsed="false" customWidth="true" hidden="false" outlineLevel="0" max="1" min="1" style="1" width="4.14"/>
    <col collapsed="false" customWidth="true" hidden="false" outlineLevel="0" max="2" min="2" style="1" width="10.57"/>
    <col collapsed="false" customWidth="true" hidden="false" outlineLevel="0" max="3" min="3" style="1" width="27.72"/>
    <col collapsed="false" customWidth="true" hidden="false" outlineLevel="0" max="4" min="4" style="1" width="14.71"/>
    <col collapsed="false" customWidth="true" hidden="false" outlineLevel="0" max="5" min="5" style="1" width="13.14"/>
    <col collapsed="false" customWidth="true" hidden="false" outlineLevel="0" max="6" min="6" style="1" width="14.86"/>
    <col collapsed="false" customWidth="false" hidden="false" outlineLevel="0" max="1023" min="7" style="1" width="10.72"/>
  </cols>
  <sheetData>
    <row r="1" customFormat="false" ht="15.75" hidden="false" customHeight="false" outlineLevel="0" collapsed="false">
      <c r="A1" s="27" t="str">
        <f aca="false">'Úvod 500'!B2</f>
        <v>doplnit na listu úvod</v>
      </c>
    </row>
    <row r="2" customFormat="false" ht="15.75" hidden="false" customHeight="false" outlineLevel="0" collapsed="false">
      <c r="A2" s="27" t="str">
        <f aca="false">"IČ: " &amp; 'Úvod 500'!B3</f>
        <v>IČ: doplnit na listu úvod</v>
      </c>
    </row>
    <row r="3" customFormat="false" ht="15.75" hidden="false" customHeight="false" outlineLevel="0" collapsed="false">
      <c r="C3" s="21"/>
      <c r="D3" s="21"/>
    </row>
    <row r="4" customFormat="false" ht="15.75" hidden="false" customHeight="false" outlineLevel="0" collapsed="false">
      <c r="C4" s="21"/>
      <c r="D4" s="21"/>
    </row>
    <row r="5" customFormat="false" ht="19.5" hidden="false" customHeight="true" outlineLevel="0" collapsed="false">
      <c r="A5" s="28" t="s">
        <v>119</v>
      </c>
      <c r="B5" s="28"/>
      <c r="C5" s="28"/>
      <c r="D5" s="28"/>
      <c r="E5" s="28"/>
      <c r="F5" s="28"/>
      <c r="G5" s="28"/>
      <c r="H5" s="28"/>
    </row>
    <row r="6" customFormat="false" ht="15.75" hidden="false" customHeight="false" outlineLevel="0" collapsed="false">
      <c r="A6" s="29" t="s">
        <v>120</v>
      </c>
      <c r="B6" s="29"/>
      <c r="C6" s="29"/>
      <c r="D6" s="29"/>
      <c r="E6" s="29"/>
      <c r="F6" s="29"/>
      <c r="G6" s="29"/>
      <c r="H6" s="29"/>
    </row>
    <row r="7" customFormat="false" ht="9.75" hidden="false" customHeight="true" outlineLevel="0" collapsed="false">
      <c r="C7" s="27"/>
      <c r="D7" s="27"/>
      <c r="E7" s="27"/>
      <c r="F7" s="27"/>
      <c r="G7" s="27"/>
      <c r="H7" s="27"/>
    </row>
    <row r="8" customFormat="false" ht="15.75" hidden="false" customHeight="false" outlineLevel="0" collapsed="false">
      <c r="A8" s="1" t="s">
        <v>121</v>
      </c>
      <c r="B8" s="1" t="s">
        <v>122</v>
      </c>
      <c r="C8" s="27"/>
      <c r="D8" s="27"/>
      <c r="E8" s="27"/>
      <c r="F8" s="27"/>
      <c r="G8" s="27"/>
      <c r="H8" s="27"/>
    </row>
    <row r="9" customFormat="false" ht="24.75" hidden="false" customHeight="true" outlineLevel="0" collapsed="false">
      <c r="B9" s="1" t="s">
        <v>123</v>
      </c>
      <c r="C9" s="30" t="str">
        <f aca="false">'Úvod 500'!B12</f>
        <v>doplnit na listu úvod</v>
      </c>
      <c r="D9" s="27"/>
      <c r="E9" s="27"/>
      <c r="F9" s="27"/>
      <c r="G9" s="27"/>
      <c r="H9" s="27"/>
    </row>
    <row r="10" customFormat="false" ht="24.75" hidden="false" customHeight="true" outlineLevel="0" collapsed="false">
      <c r="B10" s="1" t="s">
        <v>124</v>
      </c>
      <c r="C10" s="31" t="str">
        <f aca="false">'Úvod 500'!B11</f>
        <v>doplnit na listu úvod</v>
      </c>
      <c r="D10" s="27"/>
      <c r="E10" s="27"/>
      <c r="F10" s="27"/>
      <c r="G10" s="27"/>
      <c r="H10" s="27"/>
    </row>
    <row r="11" customFormat="false" ht="24.75" hidden="false" customHeight="true" outlineLevel="0" collapsed="false">
      <c r="B11" s="1" t="s">
        <v>124</v>
      </c>
      <c r="C11" s="31" t="str">
        <f aca="false">'Úvod 500'!B10</f>
        <v>doplnit na listu úvod</v>
      </c>
      <c r="D11" s="27"/>
      <c r="E11" s="27"/>
      <c r="F11" s="27"/>
      <c r="G11" s="27"/>
      <c r="H11" s="27"/>
    </row>
    <row r="12" customFormat="false" ht="9.75" hidden="false" customHeight="true" outlineLevel="0" collapsed="false">
      <c r="C12" s="27"/>
      <c r="D12" s="27"/>
      <c r="E12" s="27"/>
      <c r="F12" s="27"/>
      <c r="G12" s="27"/>
      <c r="H12" s="27"/>
    </row>
    <row r="13" customFormat="false" ht="15.75" hidden="false" customHeight="false" outlineLevel="0" collapsed="false">
      <c r="A13" s="1" t="s">
        <v>125</v>
      </c>
      <c r="B13" s="1" t="s">
        <v>126</v>
      </c>
      <c r="C13" s="27"/>
      <c r="D13" s="27"/>
      <c r="E13" s="27"/>
      <c r="F13" s="27"/>
      <c r="G13" s="27"/>
      <c r="H13" s="27"/>
    </row>
    <row r="14" customFormat="false" ht="15.75" hidden="false" customHeight="false" outlineLevel="0" collapsed="false">
      <c r="A14" s="1" t="s">
        <v>127</v>
      </c>
      <c r="B14" s="1" t="s">
        <v>128</v>
      </c>
      <c r="C14" s="27"/>
      <c r="D14" s="32" t="n">
        <f aca="false">'Úvod 500'!B6</f>
        <v>45291</v>
      </c>
      <c r="E14" s="27"/>
      <c r="F14" s="27"/>
      <c r="G14" s="27"/>
      <c r="H14" s="27"/>
    </row>
    <row r="15" customFormat="false" ht="15.75" hidden="false" customHeight="false" outlineLevel="0" collapsed="false">
      <c r="B15" s="1" t="s">
        <v>129</v>
      </c>
      <c r="C15" s="27"/>
      <c r="D15" s="32" t="n">
        <f aca="false">'Úvod 500'!B7</f>
        <v>45350</v>
      </c>
      <c r="E15" s="27"/>
      <c r="F15" s="27"/>
      <c r="G15" s="27"/>
      <c r="H15" s="27"/>
    </row>
    <row r="16" customFormat="false" ht="9.75" hidden="false" customHeight="true" outlineLevel="0" collapsed="false">
      <c r="C16" s="27"/>
      <c r="D16" s="27"/>
      <c r="E16" s="27"/>
      <c r="F16" s="27"/>
      <c r="G16" s="27"/>
      <c r="H16" s="27"/>
    </row>
    <row r="17" customFormat="false" ht="15.75" hidden="false" customHeight="false" outlineLevel="0" collapsed="false">
      <c r="A17" s="1" t="s">
        <v>130</v>
      </c>
      <c r="B17" s="1" t="s">
        <v>131</v>
      </c>
      <c r="C17" s="27"/>
      <c r="D17" s="27"/>
      <c r="E17" s="27"/>
      <c r="F17" s="27"/>
      <c r="G17" s="27"/>
      <c r="H17" s="27"/>
    </row>
    <row r="18" customFormat="false" ht="15.75" hidden="false" customHeight="false" outlineLevel="0" collapsed="false">
      <c r="B18" s="1" t="s">
        <v>132</v>
      </c>
      <c r="C18" s="27"/>
      <c r="D18" s="27"/>
      <c r="E18" s="27"/>
      <c r="F18" s="27"/>
      <c r="G18" s="27"/>
      <c r="H18" s="27"/>
    </row>
    <row r="19" customFormat="false" ht="24.75" hidden="false" customHeight="true" outlineLevel="0" collapsed="false">
      <c r="B19" s="33"/>
      <c r="C19" s="33"/>
      <c r="D19" s="27"/>
      <c r="E19" s="27"/>
      <c r="F19" s="27"/>
      <c r="G19" s="27"/>
      <c r="H19" s="27"/>
    </row>
    <row r="20" customFormat="false" ht="24.75" hidden="false" customHeight="true" outlineLevel="0" collapsed="false">
      <c r="B20" s="34"/>
      <c r="C20" s="34"/>
      <c r="D20" s="27"/>
      <c r="E20" s="27"/>
      <c r="F20" s="27"/>
      <c r="G20" s="27"/>
      <c r="H20" s="27"/>
    </row>
    <row r="21" customFormat="false" ht="24.75" hidden="false" customHeight="true" outlineLevel="0" collapsed="false">
      <c r="B21" s="34"/>
      <c r="C21" s="34"/>
      <c r="D21" s="27"/>
      <c r="E21" s="27"/>
      <c r="F21" s="27"/>
      <c r="G21" s="27"/>
      <c r="H21" s="27"/>
    </row>
    <row r="22" customFormat="false" ht="9.75" hidden="false" customHeight="true" outlineLevel="0" collapsed="false"/>
    <row r="23" customFormat="false" ht="15.75" hidden="false" customHeight="false" outlineLevel="0" collapsed="false">
      <c r="A23" s="35" t="s">
        <v>133</v>
      </c>
      <c r="B23" s="35" t="s">
        <v>134</v>
      </c>
    </row>
    <row r="24" customFormat="false" ht="9.75" hidden="false" customHeight="true" outlineLevel="0" collapsed="false"/>
    <row r="25" customFormat="false" ht="15.75" hidden="false" customHeight="false" outlineLevel="0" collapsed="false">
      <c r="B25" s="1" t="s">
        <v>135</v>
      </c>
    </row>
    <row r="26" customFormat="false" ht="9.75" hidden="false" customHeight="true" outlineLevel="0" collapsed="false"/>
    <row r="27" customFormat="false" ht="15.75" hidden="false" customHeight="false" outlineLevel="0" collapsed="false">
      <c r="B27" s="1" t="s">
        <v>136</v>
      </c>
    </row>
    <row r="28" customFormat="false" ht="15.75" hidden="false" customHeight="false" outlineLevel="0" collapsed="false">
      <c r="B28" s="1" t="s">
        <v>137</v>
      </c>
    </row>
    <row r="29" s="36" customFormat="true" ht="15.75" hidden="false" customHeight="false" outlineLevel="0" collapsed="false">
      <c r="B29" s="36" t="s">
        <v>138</v>
      </c>
      <c r="D29" s="37"/>
    </row>
    <row r="30" customFormat="false" ht="9.75" hidden="false" customHeight="true" outlineLevel="0" collapsed="false"/>
    <row r="31" customFormat="false" ht="15.75" hidden="false" customHeight="false" outlineLevel="0" collapsed="false">
      <c r="B31" s="1" t="s">
        <v>139</v>
      </c>
    </row>
    <row r="32" customFormat="false" ht="9.75" hidden="false" customHeight="true" outlineLevel="0" collapsed="false"/>
    <row r="33" customFormat="false" ht="57.75" hidden="false" customHeight="true" outlineLevel="0" collapsed="false">
      <c r="A33" s="38" t="s">
        <v>140</v>
      </c>
      <c r="B33" s="38"/>
      <c r="C33" s="38"/>
      <c r="D33" s="38"/>
      <c r="E33" s="38"/>
      <c r="F33" s="38"/>
      <c r="G33" s="38"/>
      <c r="H33" s="38"/>
    </row>
    <row r="34" customFormat="false" ht="9.75" hidden="false" customHeight="true" outlineLevel="0" collapsed="false"/>
    <row r="35" customFormat="false" ht="15.75" hidden="false" customHeight="false" outlineLevel="0" collapsed="false">
      <c r="A35" s="1" t="s">
        <v>141</v>
      </c>
      <c r="D35" s="39" t="s">
        <v>142</v>
      </c>
    </row>
    <row r="36" customFormat="false" ht="15.75" hidden="false" customHeight="false" outlineLevel="0" collapsed="false">
      <c r="D36" s="1" t="s">
        <v>143</v>
      </c>
    </row>
    <row r="37" customFormat="false" ht="15.75" hidden="false" customHeight="false" outlineLevel="0" collapsed="false">
      <c r="D37" s="1" t="s">
        <v>144</v>
      </c>
    </row>
    <row r="38" customFormat="false" ht="9.75" hidden="false" customHeight="true" outlineLevel="0" collapsed="false"/>
    <row r="39" customFormat="false" ht="15.75" hidden="false" customHeight="false" outlineLevel="0" collapsed="false">
      <c r="A39" s="1" t="s">
        <v>145</v>
      </c>
    </row>
    <row r="40" customFormat="false" ht="9.75" hidden="false" customHeight="true" outlineLevel="0" collapsed="false"/>
    <row r="41" customFormat="false" ht="36" hidden="false" customHeight="true" outlineLevel="0" collapsed="false">
      <c r="A41" s="38" t="s">
        <v>146</v>
      </c>
      <c r="B41" s="38"/>
      <c r="C41" s="38"/>
      <c r="D41" s="38"/>
      <c r="E41" s="38"/>
      <c r="F41" s="38"/>
      <c r="G41" s="38"/>
      <c r="H41" s="38"/>
    </row>
    <row r="42" customFormat="false" ht="9.75" hidden="false" customHeight="true" outlineLevel="0" collapsed="false"/>
    <row r="43" customFormat="false" ht="15.75" hidden="false" customHeight="false" outlineLevel="0" collapsed="false">
      <c r="A43" s="1" t="s">
        <v>147</v>
      </c>
      <c r="B43" s="39" t="n">
        <f aca="false">'Úvod 500'!B8</f>
        <v>45382</v>
      </c>
    </row>
    <row r="44" customFormat="false" ht="39.75" hidden="false" customHeight="true" outlineLevel="0" collapsed="false">
      <c r="A44" s="1" t="s">
        <v>148</v>
      </c>
      <c r="D44" s="40"/>
      <c r="E44" s="40"/>
      <c r="F44" s="40"/>
    </row>
  </sheetData>
  <mergeCells count="7">
    <mergeCell ref="A5:H5"/>
    <mergeCell ref="A6:H6"/>
    <mergeCell ref="B19:C19"/>
    <mergeCell ref="B20:C20"/>
    <mergeCell ref="B21:C21"/>
    <mergeCell ref="A33:H33"/>
    <mergeCell ref="A41:H41"/>
  </mergeCells>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false"/>
  </sheetPr>
  <dimension ref="A1:C4"/>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B5" activeCellId="0" sqref="B5"/>
    </sheetView>
  </sheetViews>
  <sheetFormatPr defaultColWidth="10.57421875" defaultRowHeight="15.75" zeroHeight="false" outlineLevelRow="0" outlineLevelCol="0"/>
  <sheetData>
    <row r="1" customFormat="false" ht="15.75" hidden="false" customHeight="false" outlineLevel="0" collapsed="false">
      <c r="A1" s="41" t="str">
        <f aca="false">'Úvod 500'!B2</f>
        <v>doplnit na listu úvod</v>
      </c>
    </row>
    <row r="2" customFormat="false" ht="15.75" hidden="false" customHeight="false" outlineLevel="0" collapsed="false">
      <c r="A2" s="41" t="str">
        <f aca="false">"IČ: " &amp; 'Úvod 500'!B3</f>
        <v>IČ: doplnit na listu úvod</v>
      </c>
      <c r="B2" s="42"/>
      <c r="C2" s="42"/>
    </row>
    <row r="4" customFormat="false" ht="15.75" hidden="false" customHeight="false" outlineLevel="0" collapsed="false">
      <c r="A4" s="43" t="s">
        <v>149</v>
      </c>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01"/>
    <pageSetUpPr fitToPage="true"/>
  </sheetPr>
  <dimension ref="A1:G53"/>
  <sheetViews>
    <sheetView showFormulas="false" showGridLines="true" showRowColHeaders="true" showZeros="true" rightToLeft="false" tabSelected="false" showOutlineSymbols="true" defaultGridColor="true" view="normal" topLeftCell="A41" colorId="64" zoomScale="80" zoomScaleNormal="80" zoomScalePageLayoutView="100" workbookViewId="0">
      <selection pane="topLeft" activeCell="C15" activeCellId="0" sqref="C15"/>
    </sheetView>
  </sheetViews>
  <sheetFormatPr defaultColWidth="10.71484375" defaultRowHeight="15.75" zeroHeight="false" outlineLevelRow="0" outlineLevelCol="0"/>
  <cols>
    <col collapsed="false" customWidth="true" hidden="false" outlineLevel="0" max="1" min="1" style="1" width="10.57"/>
    <col collapsed="false" customWidth="true" hidden="false" outlineLevel="0" max="2" min="2" style="1" width="27.72"/>
    <col collapsed="false" customWidth="true" hidden="false" outlineLevel="0" max="3" min="3" style="1" width="14.86"/>
    <col collapsed="false" customWidth="true" hidden="false" outlineLevel="0" max="4" min="4" style="1" width="13.14"/>
    <col collapsed="false" customWidth="true" hidden="false" outlineLevel="0" max="5" min="5" style="1" width="14.86"/>
    <col collapsed="false" customWidth="false" hidden="false" outlineLevel="0" max="1023" min="6" style="1" width="10.72"/>
  </cols>
  <sheetData>
    <row r="1" customFormat="false" ht="15.75" hidden="false" customHeight="false" outlineLevel="0" collapsed="false">
      <c r="A1" s="27" t="str">
        <f aca="false">'Úvod 500'!B2</f>
        <v>doplnit na listu úvod</v>
      </c>
    </row>
    <row r="2" customFormat="false" ht="15.75" hidden="false" customHeight="false" outlineLevel="0" collapsed="false">
      <c r="A2" s="27" t="str">
        <f aca="false">"IČ: " &amp; 'Úvod 500'!B3</f>
        <v>IČ: doplnit na listu úvod</v>
      </c>
    </row>
    <row r="3" customFormat="false" ht="15.75" hidden="false" customHeight="false" outlineLevel="0" collapsed="false">
      <c r="B3" s="21"/>
      <c r="C3" s="21"/>
    </row>
    <row r="4" customFormat="false" ht="15.75" hidden="false" customHeight="false" outlineLevel="0" collapsed="false">
      <c r="B4" s="21"/>
      <c r="C4" s="21"/>
    </row>
    <row r="5" customFormat="false" ht="19.5" hidden="false" customHeight="false" outlineLevel="0" collapsed="false">
      <c r="A5" s="28" t="s">
        <v>150</v>
      </c>
      <c r="B5" s="28"/>
      <c r="C5" s="28"/>
      <c r="D5" s="28"/>
      <c r="E5" s="28"/>
      <c r="F5" s="28"/>
      <c r="G5" s="28"/>
    </row>
    <row r="6" customFormat="false" ht="15.75" hidden="false" customHeight="false" outlineLevel="0" collapsed="false">
      <c r="A6" s="29" t="s">
        <v>151</v>
      </c>
      <c r="B6" s="29"/>
      <c r="C6" s="29"/>
      <c r="D6" s="29"/>
      <c r="E6" s="29"/>
      <c r="F6" s="29"/>
      <c r="G6" s="29"/>
    </row>
    <row r="7" customFormat="false" ht="15.75" hidden="false" customHeight="false" outlineLevel="0" collapsed="false">
      <c r="B7" s="27"/>
      <c r="C7" s="27"/>
      <c r="D7" s="27"/>
      <c r="E7" s="27"/>
      <c r="F7" s="27"/>
      <c r="G7" s="27"/>
    </row>
    <row r="8" customFormat="false" ht="15.75" hidden="false" customHeight="false" outlineLevel="0" collapsed="false">
      <c r="A8" s="44" t="s">
        <v>152</v>
      </c>
      <c r="B8" s="45"/>
      <c r="C8" s="46" t="n">
        <f aca="false">'Úvod 500'!B5</f>
        <v>45291</v>
      </c>
      <c r="D8" s="47"/>
      <c r="E8" s="47"/>
      <c r="F8" s="47"/>
      <c r="G8" s="45"/>
    </row>
    <row r="9" customFormat="false" ht="15.75" hidden="false" customHeight="false" outlineLevel="0" collapsed="false">
      <c r="A9" s="48" t="s">
        <v>153</v>
      </c>
      <c r="B9" s="49"/>
      <c r="C9" s="50" t="s">
        <v>154</v>
      </c>
      <c r="D9" s="47" t="s">
        <v>155</v>
      </c>
      <c r="E9" s="47"/>
      <c r="F9" s="47"/>
      <c r="G9" s="45"/>
    </row>
    <row r="10" customFormat="false" ht="15.75" hidden="false" customHeight="false" outlineLevel="0" collapsed="false">
      <c r="A10" s="51" t="s">
        <v>156</v>
      </c>
      <c r="B10" s="45"/>
      <c r="C10" s="50" t="s">
        <v>157</v>
      </c>
      <c r="D10" s="47" t="s">
        <v>158</v>
      </c>
      <c r="E10" s="47" t="s">
        <v>159</v>
      </c>
      <c r="F10" s="47" t="s">
        <v>160</v>
      </c>
      <c r="G10" s="45"/>
    </row>
    <row r="11" customFormat="false" ht="19.5" hidden="false" customHeight="false" outlineLevel="0" collapsed="false">
      <c r="A11" s="52"/>
    </row>
    <row r="12" customFormat="false" ht="15.75" hidden="false" customHeight="false" outlineLevel="0" collapsed="false">
      <c r="A12" s="51" t="s">
        <v>161</v>
      </c>
      <c r="B12" s="45"/>
      <c r="C12" s="46" t="n">
        <f aca="false">'Úvod 500'!B6</f>
        <v>45291</v>
      </c>
      <c r="D12" s="47"/>
      <c r="E12" s="53"/>
      <c r="F12" s="47"/>
      <c r="G12" s="45"/>
    </row>
    <row r="13" customFormat="false" ht="15.75" hidden="false" customHeight="false" outlineLevel="0" collapsed="false">
      <c r="A13" s="51" t="s">
        <v>162</v>
      </c>
      <c r="B13" s="45"/>
      <c r="C13" s="46" t="n">
        <f aca="false">'Úvod 500'!B7</f>
        <v>45350</v>
      </c>
      <c r="D13" s="47"/>
      <c r="E13" s="47"/>
      <c r="F13" s="47"/>
      <c r="G13" s="45"/>
    </row>
    <row r="14" customFormat="false" ht="15.75" hidden="false" customHeight="false" outlineLevel="0" collapsed="false">
      <c r="A14" s="54"/>
    </row>
    <row r="15" customFormat="false" ht="15.75" hidden="false" customHeight="false" outlineLevel="0" collapsed="false">
      <c r="A15" s="51" t="s">
        <v>163</v>
      </c>
      <c r="B15" s="45"/>
      <c r="C15" s="55" t="s">
        <v>164</v>
      </c>
      <c r="D15" s="47"/>
      <c r="E15" s="47"/>
      <c r="F15" s="47"/>
      <c r="G15" s="45"/>
    </row>
    <row r="17" s="57" customFormat="true" ht="51" hidden="false" customHeight="false" outlineLevel="0" collapsed="false">
      <c r="A17" s="56" t="s">
        <v>165</v>
      </c>
      <c r="B17" s="56" t="s">
        <v>166</v>
      </c>
      <c r="C17" s="56" t="s">
        <v>167</v>
      </c>
      <c r="D17" s="56" t="s">
        <v>168</v>
      </c>
      <c r="E17" s="56" t="s">
        <v>169</v>
      </c>
      <c r="F17" s="56" t="s">
        <v>170</v>
      </c>
      <c r="G17" s="56" t="s">
        <v>171</v>
      </c>
    </row>
    <row r="18" customFormat="false" ht="27" hidden="false" customHeight="false" outlineLevel="0" collapsed="false">
      <c r="A18" s="58"/>
      <c r="B18" s="58"/>
      <c r="C18" s="59" t="s">
        <v>172</v>
      </c>
      <c r="D18" s="59" t="s">
        <v>173</v>
      </c>
      <c r="E18" s="58"/>
      <c r="F18" s="58"/>
      <c r="G18" s="58"/>
    </row>
    <row r="19" customFormat="false" ht="15.75" hidden="false" customHeight="true" outlineLevel="0" collapsed="false">
      <c r="A19" s="60" t="s">
        <v>174</v>
      </c>
      <c r="B19" s="61" t="s">
        <v>175</v>
      </c>
      <c r="C19" s="62" t="n">
        <v>0</v>
      </c>
      <c r="D19" s="63" t="n">
        <f aca="false">C19</f>
        <v>0</v>
      </c>
      <c r="E19" s="63" t="n">
        <f aca="false">C19-D19</f>
        <v>0</v>
      </c>
      <c r="F19" s="64" t="s">
        <v>176</v>
      </c>
      <c r="G19" s="65" t="s">
        <v>177</v>
      </c>
    </row>
    <row r="20" customFormat="false" ht="15.75" hidden="false" customHeight="true" outlineLevel="0" collapsed="false">
      <c r="A20" s="60" t="s">
        <v>178</v>
      </c>
      <c r="B20" s="61" t="s">
        <v>179</v>
      </c>
      <c r="C20" s="62" t="n">
        <v>0</v>
      </c>
      <c r="D20" s="63" t="n">
        <f aca="false">C20</f>
        <v>0</v>
      </c>
      <c r="E20" s="63" t="n">
        <f aca="false">C20-D20</f>
        <v>0</v>
      </c>
      <c r="F20" s="64" t="s">
        <v>176</v>
      </c>
      <c r="G20" s="65" t="s">
        <v>177</v>
      </c>
    </row>
    <row r="21" customFormat="false" ht="15.75" hidden="false" customHeight="true" outlineLevel="0" collapsed="false">
      <c r="A21" s="60" t="s">
        <v>180</v>
      </c>
      <c r="B21" s="61" t="s">
        <v>181</v>
      </c>
      <c r="C21" s="62" t="n">
        <v>0</v>
      </c>
      <c r="D21" s="63" t="n">
        <f aca="false">C21</f>
        <v>0</v>
      </c>
      <c r="E21" s="63" t="n">
        <f aca="false">C21-D21</f>
        <v>0</v>
      </c>
      <c r="F21" s="64" t="s">
        <v>182</v>
      </c>
      <c r="G21" s="65" t="s">
        <v>182</v>
      </c>
    </row>
    <row r="22" customFormat="false" ht="15.75" hidden="false" customHeight="true" outlineLevel="0" collapsed="false">
      <c r="A22" s="60" t="s">
        <v>183</v>
      </c>
      <c r="B22" s="61" t="s">
        <v>184</v>
      </c>
      <c r="C22" s="62" t="n">
        <v>0</v>
      </c>
      <c r="D22" s="63" t="n">
        <f aca="false">C22</f>
        <v>0</v>
      </c>
      <c r="E22" s="63" t="n">
        <f aca="false">C22-D22</f>
        <v>0</v>
      </c>
      <c r="F22" s="64" t="s">
        <v>182</v>
      </c>
      <c r="G22" s="65" t="s">
        <v>182</v>
      </c>
    </row>
    <row r="23" customFormat="false" ht="15.75" hidden="false" customHeight="true" outlineLevel="0" collapsed="false">
      <c r="A23" s="60" t="s">
        <v>185</v>
      </c>
      <c r="B23" s="61" t="s">
        <v>186</v>
      </c>
      <c r="C23" s="62" t="n">
        <v>0</v>
      </c>
      <c r="D23" s="63" t="n">
        <f aca="false">C23</f>
        <v>0</v>
      </c>
      <c r="E23" s="63" t="n">
        <f aca="false">C23-D23</f>
        <v>0</v>
      </c>
      <c r="F23" s="64" t="s">
        <v>182</v>
      </c>
      <c r="G23" s="65" t="s">
        <v>182</v>
      </c>
    </row>
    <row r="24" customFormat="false" ht="15.75" hidden="false" customHeight="true" outlineLevel="0" collapsed="false">
      <c r="A24" s="60" t="s">
        <v>187</v>
      </c>
      <c r="B24" s="61" t="s">
        <v>188</v>
      </c>
      <c r="C24" s="62" t="n">
        <v>0</v>
      </c>
      <c r="D24" s="63" t="n">
        <f aca="false">C24</f>
        <v>0</v>
      </c>
      <c r="E24" s="63" t="n">
        <f aca="false">C24-D24</f>
        <v>0</v>
      </c>
      <c r="F24" s="64" t="s">
        <v>182</v>
      </c>
      <c r="G24" s="65" t="s">
        <v>182</v>
      </c>
    </row>
    <row r="25" customFormat="false" ht="15.75" hidden="false" customHeight="true" outlineLevel="0" collapsed="false">
      <c r="A25" s="60" t="s">
        <v>189</v>
      </c>
      <c r="B25" s="61" t="s">
        <v>190</v>
      </c>
      <c r="C25" s="62" t="n">
        <v>0</v>
      </c>
      <c r="D25" s="63" t="n">
        <f aca="false">C25</f>
        <v>0</v>
      </c>
      <c r="E25" s="63" t="n">
        <f aca="false">C25-D25</f>
        <v>0</v>
      </c>
      <c r="F25" s="64" t="s">
        <v>182</v>
      </c>
      <c r="G25" s="65" t="s">
        <v>182</v>
      </c>
    </row>
    <row r="26" customFormat="false" ht="15.75" hidden="false" customHeight="true" outlineLevel="0" collapsed="false">
      <c r="A26" s="60" t="s">
        <v>191</v>
      </c>
      <c r="B26" s="61" t="s">
        <v>192</v>
      </c>
      <c r="C26" s="62" t="n">
        <v>0</v>
      </c>
      <c r="D26" s="63" t="n">
        <f aca="false">C26</f>
        <v>0</v>
      </c>
      <c r="E26" s="63" t="n">
        <f aca="false">C26-D26</f>
        <v>0</v>
      </c>
      <c r="F26" s="64" t="s">
        <v>176</v>
      </c>
      <c r="G26" s="65" t="s">
        <v>177</v>
      </c>
    </row>
    <row r="27" customFormat="false" ht="15.75" hidden="false" customHeight="true" outlineLevel="0" collapsed="false">
      <c r="A27" s="60" t="s">
        <v>193</v>
      </c>
      <c r="B27" s="61" t="s">
        <v>194</v>
      </c>
      <c r="C27" s="62" t="n">
        <v>0</v>
      </c>
      <c r="D27" s="63" t="n">
        <f aca="false">C27</f>
        <v>0</v>
      </c>
      <c r="E27" s="63" t="n">
        <f aca="false">C27-D27</f>
        <v>0</v>
      </c>
      <c r="F27" s="64" t="s">
        <v>176</v>
      </c>
      <c r="G27" s="65" t="s">
        <v>177</v>
      </c>
    </row>
    <row r="28" customFormat="false" ht="15.75" hidden="false" customHeight="true" outlineLevel="0" collapsed="false">
      <c r="A28" s="60" t="s">
        <v>195</v>
      </c>
      <c r="B28" s="61" t="s">
        <v>196</v>
      </c>
      <c r="C28" s="62" t="n">
        <v>0</v>
      </c>
      <c r="D28" s="63" t="n">
        <f aca="false">C28</f>
        <v>0</v>
      </c>
      <c r="E28" s="63" t="n">
        <f aca="false">C28-D28</f>
        <v>0</v>
      </c>
      <c r="F28" s="64" t="s">
        <v>176</v>
      </c>
      <c r="G28" s="65" t="s">
        <v>177</v>
      </c>
    </row>
    <row r="29" customFormat="false" ht="15.75" hidden="false" customHeight="true" outlineLevel="0" collapsed="false">
      <c r="A29" s="60" t="s">
        <v>197</v>
      </c>
      <c r="B29" s="61" t="s">
        <v>198</v>
      </c>
      <c r="C29" s="62" t="n">
        <v>0</v>
      </c>
      <c r="D29" s="63" t="n">
        <f aca="false">C29</f>
        <v>0</v>
      </c>
      <c r="E29" s="63" t="n">
        <f aca="false">C29-D29</f>
        <v>0</v>
      </c>
      <c r="F29" s="64" t="s">
        <v>176</v>
      </c>
      <c r="G29" s="65" t="s">
        <v>177</v>
      </c>
    </row>
    <row r="30" customFormat="false" ht="15.75" hidden="false" customHeight="true" outlineLevel="0" collapsed="false">
      <c r="A30" s="60" t="s">
        <v>199</v>
      </c>
      <c r="B30" s="61" t="s">
        <v>200</v>
      </c>
      <c r="C30" s="62" t="n">
        <v>0</v>
      </c>
      <c r="D30" s="63" t="n">
        <f aca="false">C30</f>
        <v>0</v>
      </c>
      <c r="E30" s="63" t="n">
        <f aca="false">C30-D30</f>
        <v>0</v>
      </c>
      <c r="F30" s="64" t="s">
        <v>182</v>
      </c>
      <c r="G30" s="65" t="s">
        <v>182</v>
      </c>
    </row>
    <row r="31" customFormat="false" ht="15.75" hidden="false" customHeight="true" outlineLevel="0" collapsed="false">
      <c r="A31" s="60" t="s">
        <v>201</v>
      </c>
      <c r="B31" s="61" t="s">
        <v>202</v>
      </c>
      <c r="C31" s="62" t="n">
        <v>0</v>
      </c>
      <c r="D31" s="63" t="n">
        <f aca="false">C31</f>
        <v>0</v>
      </c>
      <c r="E31" s="63" t="n">
        <f aca="false">C31-D31</f>
        <v>0</v>
      </c>
      <c r="F31" s="64" t="s">
        <v>176</v>
      </c>
      <c r="G31" s="65" t="s">
        <v>177</v>
      </c>
    </row>
    <row r="32" customFormat="false" ht="15.75" hidden="false" customHeight="true" outlineLevel="0" collapsed="false">
      <c r="A32" s="60" t="s">
        <v>203</v>
      </c>
      <c r="B32" s="61" t="s">
        <v>204</v>
      </c>
      <c r="C32" s="62" t="n">
        <v>0</v>
      </c>
      <c r="D32" s="63" t="n">
        <f aca="false">C32</f>
        <v>0</v>
      </c>
      <c r="E32" s="63" t="n">
        <f aca="false">C32-D32</f>
        <v>0</v>
      </c>
      <c r="F32" s="64" t="s">
        <v>176</v>
      </c>
      <c r="G32" s="65" t="s">
        <v>177</v>
      </c>
    </row>
    <row r="33" customFormat="false" ht="15.75" hidden="false" customHeight="true" outlineLevel="0" collapsed="false">
      <c r="A33" s="60" t="s">
        <v>205</v>
      </c>
      <c r="B33" s="61" t="s">
        <v>206</v>
      </c>
      <c r="C33" s="62" t="n">
        <v>0</v>
      </c>
      <c r="D33" s="63" t="n">
        <f aca="false">C33</f>
        <v>0</v>
      </c>
      <c r="E33" s="63" t="n">
        <f aca="false">C33-D33</f>
        <v>0</v>
      </c>
      <c r="F33" s="64" t="s">
        <v>176</v>
      </c>
      <c r="G33" s="65" t="s">
        <v>177</v>
      </c>
    </row>
    <row r="34" customFormat="false" ht="15.75" hidden="false" customHeight="true" outlineLevel="0" collapsed="false">
      <c r="A34" s="60" t="s">
        <v>207</v>
      </c>
      <c r="B34" s="61" t="s">
        <v>208</v>
      </c>
      <c r="C34" s="62" t="n">
        <v>0</v>
      </c>
      <c r="D34" s="63" t="n">
        <f aca="false">C34</f>
        <v>0</v>
      </c>
      <c r="E34" s="63" t="n">
        <f aca="false">C34-D34</f>
        <v>0</v>
      </c>
      <c r="F34" s="64" t="s">
        <v>182</v>
      </c>
      <c r="G34" s="65" t="s">
        <v>182</v>
      </c>
    </row>
    <row r="35" customFormat="false" ht="15.75" hidden="false" customHeight="true" outlineLevel="0" collapsed="false">
      <c r="A35" s="60" t="s">
        <v>209</v>
      </c>
      <c r="B35" s="61" t="s">
        <v>210</v>
      </c>
      <c r="C35" s="62" t="n">
        <v>0</v>
      </c>
      <c r="D35" s="63" t="n">
        <f aca="false">C35</f>
        <v>0</v>
      </c>
      <c r="E35" s="63" t="n">
        <f aca="false">C35-D35</f>
        <v>0</v>
      </c>
      <c r="F35" s="64" t="s">
        <v>182</v>
      </c>
      <c r="G35" s="65" t="s">
        <v>182</v>
      </c>
    </row>
    <row r="36" customFormat="false" ht="15.75" hidden="false" customHeight="true" outlineLevel="0" collapsed="false">
      <c r="A36" s="60" t="s">
        <v>211</v>
      </c>
      <c r="B36" s="61" t="s">
        <v>212</v>
      </c>
      <c r="C36" s="62" t="n">
        <v>0</v>
      </c>
      <c r="D36" s="63" t="n">
        <f aca="false">C36</f>
        <v>0</v>
      </c>
      <c r="E36" s="63" t="n">
        <f aca="false">C36-D36</f>
        <v>0</v>
      </c>
      <c r="F36" s="64" t="s">
        <v>182</v>
      </c>
      <c r="G36" s="65" t="s">
        <v>182</v>
      </c>
    </row>
    <row r="37" customFormat="false" ht="15.75" hidden="false" customHeight="true" outlineLevel="0" collapsed="false">
      <c r="A37" s="60" t="s">
        <v>213</v>
      </c>
      <c r="B37" s="61" t="s">
        <v>214</v>
      </c>
      <c r="C37" s="62" t="n">
        <v>0</v>
      </c>
      <c r="D37" s="63" t="n">
        <f aca="false">C37</f>
        <v>0</v>
      </c>
      <c r="E37" s="63" t="n">
        <f aca="false">C37-D37</f>
        <v>0</v>
      </c>
      <c r="F37" s="64" t="s">
        <v>182</v>
      </c>
      <c r="G37" s="65" t="s">
        <v>182</v>
      </c>
    </row>
    <row r="38" customFormat="false" ht="15.75" hidden="false" customHeight="true" outlineLevel="0" collapsed="false">
      <c r="A38" s="60" t="s">
        <v>215</v>
      </c>
      <c r="B38" s="61" t="s">
        <v>216</v>
      </c>
      <c r="C38" s="62" t="n">
        <v>0</v>
      </c>
      <c r="D38" s="63" t="n">
        <f aca="false">C38</f>
        <v>0</v>
      </c>
      <c r="E38" s="63" t="n">
        <f aca="false">C38-D38</f>
        <v>0</v>
      </c>
      <c r="F38" s="64" t="s">
        <v>182</v>
      </c>
      <c r="G38" s="65" t="s">
        <v>182</v>
      </c>
    </row>
    <row r="39" customFormat="false" ht="15.75" hidden="false" customHeight="true" outlineLevel="0" collapsed="false">
      <c r="A39" s="60" t="s">
        <v>217</v>
      </c>
      <c r="B39" s="61" t="s">
        <v>218</v>
      </c>
      <c r="C39" s="62" t="n">
        <v>0</v>
      </c>
      <c r="D39" s="63" t="n">
        <f aca="false">C39</f>
        <v>0</v>
      </c>
      <c r="E39" s="63" t="n">
        <f aca="false">C39-D39</f>
        <v>0</v>
      </c>
      <c r="F39" s="64" t="s">
        <v>182</v>
      </c>
      <c r="G39" s="65" t="s">
        <v>182</v>
      </c>
    </row>
    <row r="40" customFormat="false" ht="15.75" hidden="false" customHeight="true" outlineLevel="0" collapsed="false">
      <c r="A40" s="60" t="s">
        <v>219</v>
      </c>
      <c r="B40" s="61" t="s">
        <v>220</v>
      </c>
      <c r="C40" s="62" t="n">
        <v>0</v>
      </c>
      <c r="D40" s="63" t="n">
        <f aca="false">C40</f>
        <v>0</v>
      </c>
      <c r="E40" s="63" t="n">
        <f aca="false">C40-D40</f>
        <v>0</v>
      </c>
      <c r="F40" s="64" t="s">
        <v>182</v>
      </c>
      <c r="G40" s="65" t="s">
        <v>182</v>
      </c>
    </row>
    <row r="41" customFormat="false" ht="15.75" hidden="false" customHeight="true" outlineLevel="0" collapsed="false">
      <c r="A41" s="60" t="s">
        <v>221</v>
      </c>
      <c r="B41" s="61" t="s">
        <v>222</v>
      </c>
      <c r="C41" s="62" t="n">
        <v>0</v>
      </c>
      <c r="D41" s="63" t="n">
        <f aca="false">C41</f>
        <v>0</v>
      </c>
      <c r="E41" s="63" t="n">
        <f aca="false">C41-D41</f>
        <v>0</v>
      </c>
      <c r="F41" s="64" t="s">
        <v>182</v>
      </c>
      <c r="G41" s="65" t="s">
        <v>182</v>
      </c>
    </row>
    <row r="42" customFormat="false" ht="15.75" hidden="false" customHeight="true" outlineLevel="0" collapsed="false">
      <c r="A42" s="60" t="s">
        <v>223</v>
      </c>
      <c r="B42" s="61" t="s">
        <v>224</v>
      </c>
      <c r="C42" s="62" t="n">
        <v>0</v>
      </c>
      <c r="D42" s="63" t="n">
        <f aca="false">C42</f>
        <v>0</v>
      </c>
      <c r="E42" s="63" t="n">
        <f aca="false">C42-D42</f>
        <v>0</v>
      </c>
      <c r="F42" s="64" t="s">
        <v>182</v>
      </c>
      <c r="G42" s="65" t="s">
        <v>182</v>
      </c>
    </row>
    <row r="43" customFormat="false" ht="15.75" hidden="false" customHeight="true" outlineLevel="0" collapsed="false">
      <c r="A43" s="60" t="s">
        <v>225</v>
      </c>
      <c r="B43" s="61" t="s">
        <v>226</v>
      </c>
      <c r="C43" s="62" t="n">
        <v>0</v>
      </c>
      <c r="D43" s="63" t="n">
        <f aca="false">C43</f>
        <v>0</v>
      </c>
      <c r="E43" s="63" t="n">
        <f aca="false">C43-D43</f>
        <v>0</v>
      </c>
      <c r="F43" s="64" t="s">
        <v>182</v>
      </c>
      <c r="G43" s="65" t="s">
        <v>182</v>
      </c>
    </row>
    <row r="44" customFormat="false" ht="15.75" hidden="false" customHeight="true" outlineLevel="0" collapsed="false">
      <c r="A44" s="60" t="s">
        <v>227</v>
      </c>
      <c r="B44" s="61" t="s">
        <v>228</v>
      </c>
      <c r="C44" s="62" t="n">
        <v>0</v>
      </c>
      <c r="D44" s="63" t="n">
        <f aca="false">C44</f>
        <v>0</v>
      </c>
      <c r="E44" s="63" t="n">
        <f aca="false">C44-D44</f>
        <v>0</v>
      </c>
      <c r="F44" s="64" t="s">
        <v>182</v>
      </c>
      <c r="G44" s="65" t="s">
        <v>182</v>
      </c>
    </row>
    <row r="45" customFormat="false" ht="15.75" hidden="false" customHeight="true" outlineLevel="0" collapsed="false">
      <c r="A45" s="66" t="s">
        <v>229</v>
      </c>
      <c r="B45" s="67" t="s">
        <v>230</v>
      </c>
      <c r="C45" s="68" t="n">
        <v>0</v>
      </c>
      <c r="D45" s="69" t="n">
        <f aca="false">C45</f>
        <v>0</v>
      </c>
      <c r="E45" s="69" t="n">
        <f aca="false">C45-D45</f>
        <v>0</v>
      </c>
      <c r="F45" s="65" t="s">
        <v>182</v>
      </c>
      <c r="G45" s="65" t="s">
        <v>182</v>
      </c>
    </row>
    <row r="46" s="4" customFormat="true" ht="49.5" hidden="false" customHeight="true" outlineLevel="0" collapsed="false">
      <c r="A46" s="70" t="s">
        <v>231</v>
      </c>
      <c r="B46" s="71"/>
      <c r="C46" s="72" t="n">
        <f aca="false">SUM(C19:C45)</f>
        <v>0</v>
      </c>
      <c r="D46" s="72" t="n">
        <f aca="false">SUM(D19:D45)</f>
        <v>0</v>
      </c>
      <c r="E46" s="72" t="n">
        <f aca="false">SUM(E19:E45)</f>
        <v>0</v>
      </c>
      <c r="F46" s="1"/>
      <c r="G46" s="1"/>
    </row>
    <row r="48" s="4" customFormat="true" ht="30" hidden="false" customHeight="true" outlineLevel="0" collapsed="false">
      <c r="A48" s="73" t="s">
        <v>232</v>
      </c>
      <c r="B48" s="74"/>
      <c r="C48" s="75" t="s">
        <v>233</v>
      </c>
      <c r="D48" s="76"/>
      <c r="E48" s="77"/>
      <c r="F48" s="76"/>
      <c r="G48" s="74"/>
    </row>
    <row r="49" s="4" customFormat="true" ht="30" hidden="false" customHeight="true" outlineLevel="0" collapsed="false">
      <c r="A49" s="73" t="s">
        <v>234</v>
      </c>
      <c r="B49" s="74"/>
      <c r="C49" s="78" t="n">
        <f aca="false">'Úvod 500'!B8</f>
        <v>45382</v>
      </c>
      <c r="D49" s="76"/>
      <c r="E49" s="76"/>
      <c r="F49" s="76"/>
      <c r="G49" s="74"/>
    </row>
    <row r="50" s="4" customFormat="true" ht="30" hidden="false" customHeight="true" outlineLevel="0" collapsed="false">
      <c r="A50" s="73" t="s">
        <v>235</v>
      </c>
      <c r="B50" s="74"/>
      <c r="C50" s="78" t="str">
        <f aca="false">'Úvod 500'!B11</f>
        <v>doplnit na listu úvod</v>
      </c>
      <c r="D50" s="76"/>
      <c r="E50" s="76"/>
      <c r="F50" s="76"/>
      <c r="G50" s="74"/>
    </row>
    <row r="51" s="4" customFormat="true" ht="30" hidden="false" customHeight="true" outlineLevel="0" collapsed="false">
      <c r="A51" s="73" t="s">
        <v>236</v>
      </c>
      <c r="B51" s="74"/>
      <c r="C51" s="78" t="str">
        <f aca="false">'Úvod 500'!B12</f>
        <v>doplnit na listu úvod</v>
      </c>
      <c r="D51" s="76"/>
      <c r="E51" s="76"/>
      <c r="F51" s="76"/>
      <c r="G51" s="74"/>
    </row>
    <row r="53" customFormat="false" ht="39.75" hidden="false" customHeight="true" outlineLevel="0" collapsed="false">
      <c r="A53" s="79" t="s">
        <v>237</v>
      </c>
      <c r="B53" s="79"/>
      <c r="C53" s="79"/>
      <c r="D53" s="79"/>
      <c r="E53" s="79"/>
      <c r="F53" s="79"/>
      <c r="G53" s="79"/>
    </row>
  </sheetData>
  <mergeCells count="3">
    <mergeCell ref="A5:G5"/>
    <mergeCell ref="A6:G6"/>
    <mergeCell ref="A53:G53"/>
  </mergeCells>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01"/>
    <pageSetUpPr fitToPage="true"/>
  </sheetPr>
  <dimension ref="A1:G5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C14" activeCellId="0" sqref="C14"/>
    </sheetView>
  </sheetViews>
  <sheetFormatPr defaultColWidth="10.71484375" defaultRowHeight="15.75" zeroHeight="false" outlineLevelRow="0" outlineLevelCol="0"/>
  <cols>
    <col collapsed="false" customWidth="true" hidden="false" outlineLevel="0" max="1" min="1" style="1" width="10.57"/>
    <col collapsed="false" customWidth="true" hidden="false" outlineLevel="0" max="2" min="2" style="1" width="27.72"/>
    <col collapsed="false" customWidth="true" hidden="false" outlineLevel="0" max="3" min="3" style="1" width="14.86"/>
    <col collapsed="false" customWidth="true" hidden="false" outlineLevel="0" max="4" min="4" style="1" width="13.14"/>
    <col collapsed="false" customWidth="true" hidden="false" outlineLevel="0" max="5" min="5" style="1" width="14.86"/>
    <col collapsed="false" customWidth="false" hidden="false" outlineLevel="0" max="1023" min="6" style="1" width="10.72"/>
  </cols>
  <sheetData>
    <row r="1" customFormat="false" ht="15.75" hidden="false" customHeight="false" outlineLevel="0" collapsed="false">
      <c r="A1" s="27" t="str">
        <f aca="false">'Úvod 500'!B2</f>
        <v>doplnit na listu úvod</v>
      </c>
    </row>
    <row r="2" customFormat="false" ht="15.75" hidden="false" customHeight="false" outlineLevel="0" collapsed="false">
      <c r="A2" s="27" t="str">
        <f aca="false">"IČ: " &amp; 'Úvod 500'!B3</f>
        <v>IČ: doplnit na listu úvod</v>
      </c>
    </row>
    <row r="3" customFormat="false" ht="15.75" hidden="false" customHeight="false" outlineLevel="0" collapsed="false">
      <c r="B3" s="21"/>
      <c r="C3" s="21"/>
    </row>
    <row r="4" customFormat="false" ht="15.75" hidden="false" customHeight="false" outlineLevel="0" collapsed="false">
      <c r="B4" s="21"/>
      <c r="C4" s="21"/>
    </row>
    <row r="5" customFormat="false" ht="19.5" hidden="false" customHeight="false" outlineLevel="0" collapsed="false">
      <c r="A5" s="28" t="s">
        <v>150</v>
      </c>
      <c r="B5" s="28"/>
      <c r="C5" s="28"/>
      <c r="D5" s="28"/>
      <c r="E5" s="28"/>
      <c r="F5" s="28"/>
      <c r="G5" s="28"/>
    </row>
    <row r="6" customFormat="false" ht="15.75" hidden="false" customHeight="false" outlineLevel="0" collapsed="false">
      <c r="A6" s="29" t="s">
        <v>151</v>
      </c>
      <c r="B6" s="29"/>
      <c r="C6" s="29"/>
      <c r="D6" s="29"/>
      <c r="E6" s="29"/>
      <c r="F6" s="29"/>
      <c r="G6" s="29"/>
    </row>
    <row r="7" customFormat="false" ht="15.75" hidden="false" customHeight="false" outlineLevel="0" collapsed="false">
      <c r="B7" s="27"/>
      <c r="C7" s="27"/>
      <c r="D7" s="27"/>
      <c r="E7" s="27"/>
      <c r="F7" s="27"/>
      <c r="G7" s="27"/>
    </row>
    <row r="8" customFormat="false" ht="15.75" hidden="false" customHeight="false" outlineLevel="0" collapsed="false">
      <c r="A8" s="44" t="s">
        <v>152</v>
      </c>
      <c r="B8" s="45"/>
      <c r="C8" s="46" t="n">
        <f aca="false">'Úvod 500'!B5</f>
        <v>45291</v>
      </c>
      <c r="D8" s="47"/>
      <c r="E8" s="47"/>
      <c r="F8" s="47"/>
      <c r="G8" s="45"/>
    </row>
    <row r="9" customFormat="false" ht="15.75" hidden="false" customHeight="false" outlineLevel="0" collapsed="false">
      <c r="A9" s="51" t="s">
        <v>153</v>
      </c>
      <c r="B9" s="45"/>
      <c r="C9" s="47" t="s">
        <v>155</v>
      </c>
      <c r="D9" s="47"/>
      <c r="E9" s="47"/>
      <c r="F9" s="47"/>
      <c r="G9" s="45"/>
    </row>
    <row r="10" customFormat="false" ht="19.5" hidden="false" customHeight="false" outlineLevel="0" collapsed="false">
      <c r="A10" s="52"/>
    </row>
    <row r="11" customFormat="false" ht="15.75" hidden="false" customHeight="false" outlineLevel="0" collapsed="false">
      <c r="A11" s="51" t="s">
        <v>161</v>
      </c>
      <c r="B11" s="45"/>
      <c r="C11" s="46" t="n">
        <f aca="false">'Úvod 500'!B6</f>
        <v>45291</v>
      </c>
      <c r="D11" s="47"/>
      <c r="E11" s="53"/>
      <c r="F11" s="47"/>
      <c r="G11" s="45"/>
    </row>
    <row r="12" customFormat="false" ht="15.75" hidden="false" customHeight="false" outlineLevel="0" collapsed="false">
      <c r="A12" s="51" t="s">
        <v>162</v>
      </c>
      <c r="B12" s="45"/>
      <c r="C12" s="46" t="n">
        <f aca="false">'Úvod 500'!B7</f>
        <v>45350</v>
      </c>
      <c r="D12" s="47"/>
      <c r="E12" s="47"/>
      <c r="F12" s="47"/>
      <c r="G12" s="45"/>
    </row>
    <row r="13" customFormat="false" ht="15.75" hidden="false" customHeight="false" outlineLevel="0" collapsed="false">
      <c r="A13" s="54"/>
      <c r="C13" s="39"/>
    </row>
    <row r="14" customFormat="false" ht="15.75" hidden="false" customHeight="false" outlineLevel="0" collapsed="false">
      <c r="A14" s="51" t="s">
        <v>163</v>
      </c>
      <c r="B14" s="45"/>
      <c r="C14" s="55" t="s">
        <v>238</v>
      </c>
      <c r="D14" s="47"/>
      <c r="E14" s="47"/>
      <c r="F14" s="47"/>
      <c r="G14" s="45"/>
    </row>
    <row r="16" s="57" customFormat="true" ht="51" hidden="false" customHeight="false" outlineLevel="0" collapsed="false">
      <c r="A16" s="56" t="s">
        <v>165</v>
      </c>
      <c r="B16" s="56" t="s">
        <v>166</v>
      </c>
      <c r="C16" s="56" t="s">
        <v>167</v>
      </c>
      <c r="D16" s="56" t="s">
        <v>168</v>
      </c>
      <c r="E16" s="56" t="s">
        <v>169</v>
      </c>
      <c r="F16" s="56" t="s">
        <v>170</v>
      </c>
      <c r="G16" s="56" t="s">
        <v>171</v>
      </c>
    </row>
    <row r="17" customFormat="false" ht="27" hidden="false" customHeight="false" outlineLevel="0" collapsed="false">
      <c r="A17" s="58"/>
      <c r="B17" s="58"/>
      <c r="C17" s="59" t="s">
        <v>172</v>
      </c>
      <c r="D17" s="59" t="s">
        <v>173</v>
      </c>
      <c r="E17" s="58"/>
      <c r="F17" s="58"/>
      <c r="G17" s="58"/>
    </row>
    <row r="18" customFormat="false" ht="15.75" hidden="false" customHeight="true" outlineLevel="0" collapsed="false">
      <c r="A18" s="60" t="s">
        <v>239</v>
      </c>
      <c r="B18" s="61" t="s">
        <v>240</v>
      </c>
      <c r="C18" s="62" t="n">
        <v>0</v>
      </c>
      <c r="D18" s="63" t="n">
        <f aca="false">C18</f>
        <v>0</v>
      </c>
      <c r="E18" s="63" t="n">
        <f aca="false">C18-D18</f>
        <v>0</v>
      </c>
      <c r="F18" s="64" t="s">
        <v>182</v>
      </c>
      <c r="G18" s="64" t="s">
        <v>182</v>
      </c>
    </row>
    <row r="19" customFormat="false" ht="15.75" hidden="false" customHeight="true" outlineLevel="0" collapsed="false">
      <c r="A19" s="60" t="s">
        <v>241</v>
      </c>
      <c r="B19" s="61" t="s">
        <v>242</v>
      </c>
      <c r="C19" s="62" t="n">
        <v>0</v>
      </c>
      <c r="D19" s="63" t="n">
        <f aca="false">C19</f>
        <v>0</v>
      </c>
      <c r="E19" s="63" t="n">
        <f aca="false">C19-D19</f>
        <v>0</v>
      </c>
      <c r="F19" s="64" t="s">
        <v>182</v>
      </c>
      <c r="G19" s="64" t="s">
        <v>182</v>
      </c>
    </row>
    <row r="20" customFormat="false" ht="15.75" hidden="false" customHeight="true" outlineLevel="0" collapsed="false">
      <c r="A20" s="60" t="s">
        <v>243</v>
      </c>
      <c r="B20" s="61" t="s">
        <v>244</v>
      </c>
      <c r="C20" s="62" t="n">
        <v>0</v>
      </c>
      <c r="D20" s="63" t="n">
        <f aca="false">C20</f>
        <v>0</v>
      </c>
      <c r="E20" s="63" t="n">
        <f aca="false">C20-D20</f>
        <v>0</v>
      </c>
      <c r="F20" s="64" t="s">
        <v>182</v>
      </c>
      <c r="G20" s="64" t="s">
        <v>182</v>
      </c>
    </row>
    <row r="21" customFormat="false" ht="15.75" hidden="false" customHeight="true" outlineLevel="0" collapsed="false">
      <c r="A21" s="60" t="s">
        <v>245</v>
      </c>
      <c r="B21" s="61" t="s">
        <v>246</v>
      </c>
      <c r="C21" s="62" t="n">
        <v>0</v>
      </c>
      <c r="D21" s="63" t="n">
        <f aca="false">C21</f>
        <v>0</v>
      </c>
      <c r="E21" s="63" t="n">
        <f aca="false">C21-D21</f>
        <v>0</v>
      </c>
      <c r="F21" s="64" t="s">
        <v>182</v>
      </c>
      <c r="G21" s="64" t="s">
        <v>182</v>
      </c>
    </row>
    <row r="22" customFormat="false" ht="15.75" hidden="false" customHeight="true" outlineLevel="0" collapsed="false">
      <c r="A22" s="60" t="s">
        <v>247</v>
      </c>
      <c r="B22" s="61" t="s">
        <v>248</v>
      </c>
      <c r="C22" s="62" t="n">
        <v>0</v>
      </c>
      <c r="D22" s="63" t="n">
        <f aca="false">C22</f>
        <v>0</v>
      </c>
      <c r="E22" s="63" t="n">
        <f aca="false">C22-D22</f>
        <v>0</v>
      </c>
      <c r="F22" s="64" t="s">
        <v>182</v>
      </c>
      <c r="G22" s="64" t="s">
        <v>182</v>
      </c>
    </row>
    <row r="23" customFormat="false" ht="15.75" hidden="false" customHeight="true" outlineLevel="0" collapsed="false">
      <c r="A23" s="60" t="s">
        <v>249</v>
      </c>
      <c r="B23" s="61" t="s">
        <v>250</v>
      </c>
      <c r="C23" s="62" t="n">
        <v>0</v>
      </c>
      <c r="D23" s="63" t="n">
        <f aca="false">C23</f>
        <v>0</v>
      </c>
      <c r="E23" s="63" t="n">
        <f aca="false">C23-D23</f>
        <v>0</v>
      </c>
      <c r="F23" s="64" t="s">
        <v>182</v>
      </c>
      <c r="G23" s="64" t="s">
        <v>182</v>
      </c>
    </row>
    <row r="24" customFormat="false" ht="15.75" hidden="false" customHeight="true" outlineLevel="0" collapsed="false">
      <c r="A24" s="60" t="s">
        <v>251</v>
      </c>
      <c r="B24" s="61" t="s">
        <v>252</v>
      </c>
      <c r="C24" s="62" t="n">
        <v>0</v>
      </c>
      <c r="D24" s="63" t="n">
        <f aca="false">C24</f>
        <v>0</v>
      </c>
      <c r="E24" s="63" t="n">
        <f aca="false">C24-D24</f>
        <v>0</v>
      </c>
      <c r="F24" s="64" t="s">
        <v>182</v>
      </c>
      <c r="G24" s="64" t="s">
        <v>182</v>
      </c>
    </row>
    <row r="25" customFormat="false" ht="15.75" hidden="false" customHeight="true" outlineLevel="0" collapsed="false">
      <c r="A25" s="60" t="s">
        <v>253</v>
      </c>
      <c r="B25" s="61" t="s">
        <v>254</v>
      </c>
      <c r="C25" s="62" t="n">
        <v>0</v>
      </c>
      <c r="D25" s="63" t="n">
        <f aca="false">C25</f>
        <v>0</v>
      </c>
      <c r="E25" s="63" t="n">
        <f aca="false">C25-D25</f>
        <v>0</v>
      </c>
      <c r="F25" s="64" t="s">
        <v>182</v>
      </c>
      <c r="G25" s="64" t="s">
        <v>182</v>
      </c>
    </row>
    <row r="26" customFormat="false" ht="15.75" hidden="false" customHeight="true" outlineLevel="0" collapsed="false">
      <c r="A26" s="60" t="s">
        <v>255</v>
      </c>
      <c r="B26" s="61" t="s">
        <v>256</v>
      </c>
      <c r="C26" s="62" t="n">
        <v>0</v>
      </c>
      <c r="D26" s="63" t="n">
        <f aca="false">C26</f>
        <v>0</v>
      </c>
      <c r="E26" s="63" t="n">
        <f aca="false">C26-D26</f>
        <v>0</v>
      </c>
      <c r="F26" s="64" t="s">
        <v>182</v>
      </c>
      <c r="G26" s="64" t="s">
        <v>182</v>
      </c>
    </row>
    <row r="27" customFormat="false" ht="15.75" hidden="false" customHeight="true" outlineLevel="0" collapsed="false">
      <c r="A27" s="60" t="s">
        <v>257</v>
      </c>
      <c r="B27" s="61" t="s">
        <v>258</v>
      </c>
      <c r="C27" s="62" t="n">
        <v>0</v>
      </c>
      <c r="D27" s="63" t="n">
        <f aca="false">C27</f>
        <v>0</v>
      </c>
      <c r="E27" s="63" t="n">
        <f aca="false">C27-D27</f>
        <v>0</v>
      </c>
      <c r="F27" s="64" t="s">
        <v>182</v>
      </c>
      <c r="G27" s="64" t="s">
        <v>182</v>
      </c>
    </row>
    <row r="28" customFormat="false" ht="15.75" hidden="false" customHeight="true" outlineLevel="0" collapsed="false">
      <c r="A28" s="60" t="s">
        <v>259</v>
      </c>
      <c r="B28" s="61" t="s">
        <v>260</v>
      </c>
      <c r="C28" s="62" t="n">
        <v>0</v>
      </c>
      <c r="D28" s="63" t="n">
        <f aca="false">C28</f>
        <v>0</v>
      </c>
      <c r="E28" s="63" t="n">
        <f aca="false">C28-D28</f>
        <v>0</v>
      </c>
      <c r="F28" s="64" t="s">
        <v>182</v>
      </c>
      <c r="G28" s="64" t="s">
        <v>182</v>
      </c>
    </row>
    <row r="29" customFormat="false" ht="15.75" hidden="false" customHeight="true" outlineLevel="0" collapsed="false">
      <c r="A29" s="60" t="s">
        <v>261</v>
      </c>
      <c r="B29" s="61" t="s">
        <v>262</v>
      </c>
      <c r="C29" s="62" t="n">
        <v>0</v>
      </c>
      <c r="D29" s="63" t="n">
        <f aca="false">C29</f>
        <v>0</v>
      </c>
      <c r="E29" s="63" t="n">
        <f aca="false">C29-D29</f>
        <v>0</v>
      </c>
      <c r="F29" s="64" t="s">
        <v>182</v>
      </c>
      <c r="G29" s="64" t="s">
        <v>182</v>
      </c>
    </row>
    <row r="30" customFormat="false" ht="15.75" hidden="false" customHeight="true" outlineLevel="0" collapsed="false">
      <c r="A30" s="60" t="s">
        <v>263</v>
      </c>
      <c r="B30" s="61" t="s">
        <v>264</v>
      </c>
      <c r="C30" s="62" t="n">
        <v>0</v>
      </c>
      <c r="D30" s="63" t="n">
        <f aca="false">C30</f>
        <v>0</v>
      </c>
      <c r="E30" s="63" t="n">
        <f aca="false">C30-D30</f>
        <v>0</v>
      </c>
      <c r="F30" s="64" t="s">
        <v>182</v>
      </c>
      <c r="G30" s="64" t="s">
        <v>182</v>
      </c>
    </row>
    <row r="31" customFormat="false" ht="15.75" hidden="false" customHeight="true" outlineLevel="0" collapsed="false">
      <c r="A31" s="60" t="s">
        <v>265</v>
      </c>
      <c r="B31" s="61" t="s">
        <v>266</v>
      </c>
      <c r="C31" s="62" t="n">
        <v>0</v>
      </c>
      <c r="D31" s="63" t="n">
        <f aca="false">C31</f>
        <v>0</v>
      </c>
      <c r="E31" s="63" t="n">
        <f aca="false">C31-D31</f>
        <v>0</v>
      </c>
      <c r="F31" s="64" t="s">
        <v>182</v>
      </c>
      <c r="G31" s="64" t="s">
        <v>182</v>
      </c>
    </row>
    <row r="32" customFormat="false" ht="15.75" hidden="false" customHeight="true" outlineLevel="0" collapsed="false">
      <c r="A32" s="60" t="s">
        <v>267</v>
      </c>
      <c r="B32" s="61" t="s">
        <v>268</v>
      </c>
      <c r="C32" s="62" t="n">
        <v>0</v>
      </c>
      <c r="D32" s="63" t="n">
        <f aca="false">C32</f>
        <v>0</v>
      </c>
      <c r="E32" s="63" t="n">
        <f aca="false">C32-D32</f>
        <v>0</v>
      </c>
      <c r="F32" s="64" t="s">
        <v>182</v>
      </c>
      <c r="G32" s="64" t="s">
        <v>182</v>
      </c>
    </row>
    <row r="33" customFormat="false" ht="15.75" hidden="false" customHeight="true" outlineLevel="0" collapsed="false">
      <c r="A33" s="60" t="s">
        <v>269</v>
      </c>
      <c r="B33" s="61" t="s">
        <v>270</v>
      </c>
      <c r="C33" s="62" t="n">
        <v>0</v>
      </c>
      <c r="D33" s="63" t="n">
        <f aca="false">C33</f>
        <v>0</v>
      </c>
      <c r="E33" s="63" t="n">
        <f aca="false">C33-D33</f>
        <v>0</v>
      </c>
      <c r="F33" s="64" t="s">
        <v>182</v>
      </c>
      <c r="G33" s="64" t="s">
        <v>182</v>
      </c>
    </row>
    <row r="34" customFormat="false" ht="15.75" hidden="false" customHeight="true" outlineLevel="0" collapsed="false">
      <c r="A34" s="60" t="s">
        <v>271</v>
      </c>
      <c r="B34" s="61" t="s">
        <v>272</v>
      </c>
      <c r="C34" s="62" t="n">
        <v>0</v>
      </c>
      <c r="D34" s="63" t="n">
        <f aca="false">C34</f>
        <v>0</v>
      </c>
      <c r="E34" s="63" t="n">
        <f aca="false">C34-D34</f>
        <v>0</v>
      </c>
      <c r="F34" s="64" t="s">
        <v>182</v>
      </c>
      <c r="G34" s="64" t="s">
        <v>182</v>
      </c>
    </row>
    <row r="35" customFormat="false" ht="15.75" hidden="false" customHeight="true" outlineLevel="0" collapsed="false">
      <c r="A35" s="60" t="s">
        <v>273</v>
      </c>
      <c r="B35" s="61" t="s">
        <v>274</v>
      </c>
      <c r="C35" s="62" t="n">
        <v>0</v>
      </c>
      <c r="D35" s="63" t="n">
        <f aca="false">C35</f>
        <v>0</v>
      </c>
      <c r="E35" s="63" t="n">
        <f aca="false">C35-D35</f>
        <v>0</v>
      </c>
      <c r="F35" s="64" t="s">
        <v>182</v>
      </c>
      <c r="G35" s="64" t="s">
        <v>182</v>
      </c>
    </row>
    <row r="36" customFormat="false" ht="15.75" hidden="false" customHeight="true" outlineLevel="0" collapsed="false">
      <c r="A36" s="60" t="s">
        <v>275</v>
      </c>
      <c r="B36" s="61" t="s">
        <v>276</v>
      </c>
      <c r="C36" s="62" t="n">
        <v>0</v>
      </c>
      <c r="D36" s="63" t="n">
        <f aca="false">C36</f>
        <v>0</v>
      </c>
      <c r="E36" s="63" t="n">
        <f aca="false">C36-D36</f>
        <v>0</v>
      </c>
      <c r="F36" s="64" t="s">
        <v>182</v>
      </c>
      <c r="G36" s="64" t="s">
        <v>182</v>
      </c>
    </row>
    <row r="37" customFormat="false" ht="15.75" hidden="false" customHeight="true" outlineLevel="0" collapsed="false">
      <c r="A37" s="60" t="s">
        <v>277</v>
      </c>
      <c r="B37" s="61" t="s">
        <v>278</v>
      </c>
      <c r="C37" s="62" t="n">
        <v>0</v>
      </c>
      <c r="D37" s="63" t="n">
        <f aca="false">C37</f>
        <v>0</v>
      </c>
      <c r="E37" s="63" t="n">
        <f aca="false">C37-D37</f>
        <v>0</v>
      </c>
      <c r="F37" s="64" t="s">
        <v>182</v>
      </c>
      <c r="G37" s="64" t="s">
        <v>182</v>
      </c>
    </row>
    <row r="38" customFormat="false" ht="15.75" hidden="false" customHeight="true" outlineLevel="0" collapsed="false">
      <c r="A38" s="60" t="s">
        <v>279</v>
      </c>
      <c r="B38" s="61" t="s">
        <v>280</v>
      </c>
      <c r="C38" s="62" t="n">
        <v>0</v>
      </c>
      <c r="D38" s="63" t="n">
        <f aca="false">C38</f>
        <v>0</v>
      </c>
      <c r="E38" s="63" t="n">
        <f aca="false">C38-D38</f>
        <v>0</v>
      </c>
      <c r="F38" s="64" t="s">
        <v>182</v>
      </c>
      <c r="G38" s="64" t="s">
        <v>182</v>
      </c>
    </row>
    <row r="39" customFormat="false" ht="15.75" hidden="false" customHeight="true" outlineLevel="0" collapsed="false">
      <c r="A39" s="60" t="s">
        <v>281</v>
      </c>
      <c r="B39" s="61" t="s">
        <v>282</v>
      </c>
      <c r="C39" s="62" t="n">
        <v>0</v>
      </c>
      <c r="D39" s="63" t="n">
        <f aca="false">C39</f>
        <v>0</v>
      </c>
      <c r="E39" s="63" t="n">
        <f aca="false">C39-D39</f>
        <v>0</v>
      </c>
      <c r="F39" s="64" t="s">
        <v>182</v>
      </c>
      <c r="G39" s="64" t="s">
        <v>182</v>
      </c>
    </row>
    <row r="40" customFormat="false" ht="15.75" hidden="false" customHeight="true" outlineLevel="0" collapsed="false">
      <c r="A40" s="60" t="s">
        <v>283</v>
      </c>
      <c r="B40" s="61" t="s">
        <v>284</v>
      </c>
      <c r="C40" s="62" t="n">
        <v>0</v>
      </c>
      <c r="D40" s="63" t="n">
        <f aca="false">C40</f>
        <v>0</v>
      </c>
      <c r="E40" s="63" t="n">
        <f aca="false">C40-D40</f>
        <v>0</v>
      </c>
      <c r="F40" s="64" t="s">
        <v>182</v>
      </c>
      <c r="G40" s="64" t="s">
        <v>182</v>
      </c>
    </row>
    <row r="41" customFormat="false" ht="15.75" hidden="false" customHeight="true" outlineLevel="0" collapsed="false">
      <c r="A41" s="60" t="s">
        <v>285</v>
      </c>
      <c r="B41" s="61" t="s">
        <v>286</v>
      </c>
      <c r="C41" s="62" t="n">
        <v>0</v>
      </c>
      <c r="D41" s="63" t="n">
        <f aca="false">C41</f>
        <v>0</v>
      </c>
      <c r="E41" s="63" t="n">
        <f aca="false">C41-D41</f>
        <v>0</v>
      </c>
      <c r="F41" s="64" t="s">
        <v>182</v>
      </c>
      <c r="G41" s="64" t="s">
        <v>182</v>
      </c>
    </row>
    <row r="42" customFormat="false" ht="15.75" hidden="false" customHeight="true" outlineLevel="0" collapsed="false">
      <c r="A42" s="60" t="s">
        <v>287</v>
      </c>
      <c r="B42" s="61" t="s">
        <v>288</v>
      </c>
      <c r="C42" s="62" t="n">
        <v>0</v>
      </c>
      <c r="D42" s="63" t="n">
        <f aca="false">C42</f>
        <v>0</v>
      </c>
      <c r="E42" s="63" t="n">
        <f aca="false">C42-D42</f>
        <v>0</v>
      </c>
      <c r="F42" s="64" t="s">
        <v>182</v>
      </c>
      <c r="G42" s="64" t="s">
        <v>182</v>
      </c>
    </row>
    <row r="43" customFormat="false" ht="15.75" hidden="false" customHeight="true" outlineLevel="0" collapsed="false">
      <c r="A43" s="60" t="s">
        <v>289</v>
      </c>
      <c r="B43" s="61" t="s">
        <v>290</v>
      </c>
      <c r="C43" s="62" t="n">
        <v>0</v>
      </c>
      <c r="D43" s="63" t="n">
        <f aca="false">C43</f>
        <v>0</v>
      </c>
      <c r="E43" s="63" t="n">
        <f aca="false">C43-D43</f>
        <v>0</v>
      </c>
      <c r="F43" s="64" t="s">
        <v>182</v>
      </c>
      <c r="G43" s="64" t="s">
        <v>182</v>
      </c>
    </row>
    <row r="44" customFormat="false" ht="15.75" hidden="false" customHeight="true" outlineLevel="0" collapsed="false">
      <c r="A44" s="60" t="s">
        <v>291</v>
      </c>
      <c r="B44" s="61" t="s">
        <v>292</v>
      </c>
      <c r="C44" s="62" t="n">
        <v>0</v>
      </c>
      <c r="D44" s="63" t="n">
        <f aca="false">C44</f>
        <v>0</v>
      </c>
      <c r="E44" s="63" t="n">
        <f aca="false">C44-D44</f>
        <v>0</v>
      </c>
      <c r="F44" s="64" t="s">
        <v>182</v>
      </c>
      <c r="G44" s="64" t="s">
        <v>182</v>
      </c>
    </row>
    <row r="45" customFormat="false" ht="15.75" hidden="false" customHeight="true" outlineLevel="0" collapsed="false">
      <c r="A45" s="60" t="s">
        <v>293</v>
      </c>
      <c r="B45" s="61" t="s">
        <v>294</v>
      </c>
      <c r="C45" s="62" t="n">
        <v>0</v>
      </c>
      <c r="D45" s="63" t="n">
        <f aca="false">C45</f>
        <v>0</v>
      </c>
      <c r="E45" s="63" t="n">
        <f aca="false">C45-D45</f>
        <v>0</v>
      </c>
      <c r="F45" s="64" t="s">
        <v>182</v>
      </c>
      <c r="G45" s="64" t="s">
        <v>182</v>
      </c>
    </row>
    <row r="46" customFormat="false" ht="15.75" hidden="false" customHeight="true" outlineLevel="0" collapsed="false">
      <c r="A46" s="60" t="s">
        <v>295</v>
      </c>
      <c r="B46" s="61" t="s">
        <v>296</v>
      </c>
      <c r="C46" s="62" t="n">
        <v>0</v>
      </c>
      <c r="D46" s="63" t="n">
        <f aca="false">C46</f>
        <v>0</v>
      </c>
      <c r="E46" s="63" t="n">
        <f aca="false">C46-D46</f>
        <v>0</v>
      </c>
      <c r="F46" s="64" t="s">
        <v>182</v>
      </c>
      <c r="G46" s="64" t="s">
        <v>182</v>
      </c>
    </row>
    <row r="47" customFormat="false" ht="15.75" hidden="false" customHeight="true" outlineLevel="0" collapsed="false">
      <c r="A47" s="66" t="s">
        <v>297</v>
      </c>
      <c r="B47" s="67" t="s">
        <v>298</v>
      </c>
      <c r="C47" s="62" t="n">
        <v>0</v>
      </c>
      <c r="D47" s="69" t="n">
        <f aca="false">C47</f>
        <v>0</v>
      </c>
      <c r="E47" s="63" t="n">
        <f aca="false">C47-D47</f>
        <v>0</v>
      </c>
      <c r="F47" s="64" t="s">
        <v>182</v>
      </c>
      <c r="G47" s="64" t="s">
        <v>182</v>
      </c>
    </row>
    <row r="48" s="4" customFormat="true" ht="49.5" hidden="false" customHeight="true" outlineLevel="0" collapsed="false">
      <c r="A48" s="70" t="s">
        <v>299</v>
      </c>
      <c r="B48" s="71"/>
      <c r="C48" s="72" t="n">
        <f aca="false">SUM(C18:C47)</f>
        <v>0</v>
      </c>
      <c r="D48" s="72" t="n">
        <f aca="false">SUM(D18:D47)</f>
        <v>0</v>
      </c>
      <c r="E48" s="72" t="n">
        <f aca="false">SUM(E18:E47)</f>
        <v>0</v>
      </c>
      <c r="F48" s="1"/>
      <c r="G48" s="1"/>
    </row>
    <row r="49" s="4" customFormat="true" ht="49.5" hidden="false" customHeight="true" outlineLevel="0" collapsed="false">
      <c r="A49" s="80" t="s">
        <v>300</v>
      </c>
      <c r="B49" s="81"/>
      <c r="C49" s="82" t="n">
        <f aca="false">Aktiva!C46-C48</f>
        <v>0</v>
      </c>
      <c r="D49" s="83"/>
      <c r="E49" s="83"/>
      <c r="F49" s="1"/>
      <c r="G49" s="1"/>
    </row>
    <row r="51" s="4" customFormat="true" ht="30" hidden="false" customHeight="true" outlineLevel="0" collapsed="false">
      <c r="A51" s="73" t="s">
        <v>232</v>
      </c>
      <c r="B51" s="74"/>
      <c r="C51" s="75" t="s">
        <v>233</v>
      </c>
      <c r="D51" s="76"/>
      <c r="E51" s="77"/>
      <c r="F51" s="76"/>
      <c r="G51" s="74"/>
    </row>
    <row r="52" s="4" customFormat="true" ht="30" hidden="false" customHeight="true" outlineLevel="0" collapsed="false">
      <c r="A52" s="73" t="s">
        <v>234</v>
      </c>
      <c r="B52" s="74"/>
      <c r="C52" s="78" t="n">
        <f aca="false">'Úvod 500'!B8</f>
        <v>45382</v>
      </c>
      <c r="D52" s="76"/>
      <c r="E52" s="76"/>
      <c r="F52" s="76"/>
      <c r="G52" s="74"/>
    </row>
    <row r="53" s="4" customFormat="true" ht="30" hidden="false" customHeight="true" outlineLevel="0" collapsed="false">
      <c r="A53" s="73" t="s">
        <v>301</v>
      </c>
      <c r="B53" s="74"/>
      <c r="C53" s="78" t="str">
        <f aca="false">'Úvod 500'!B11</f>
        <v>doplnit na listu úvod</v>
      </c>
      <c r="D53" s="76"/>
      <c r="E53" s="76"/>
      <c r="F53" s="76"/>
      <c r="G53" s="74"/>
    </row>
    <row r="54" s="4" customFormat="true" ht="30" hidden="false" customHeight="true" outlineLevel="0" collapsed="false">
      <c r="A54" s="73" t="s">
        <v>236</v>
      </c>
      <c r="B54" s="74"/>
      <c r="C54" s="78" t="str">
        <f aca="false">'Úvod 500'!B12</f>
        <v>doplnit na listu úvod</v>
      </c>
      <c r="D54" s="76"/>
      <c r="E54" s="76"/>
      <c r="F54" s="76"/>
      <c r="G54" s="74"/>
    </row>
    <row r="56" customFormat="false" ht="39.75" hidden="false" customHeight="true" outlineLevel="0" collapsed="false">
      <c r="A56" s="79"/>
      <c r="B56" s="79"/>
      <c r="C56" s="79"/>
      <c r="D56" s="79"/>
      <c r="E56" s="79"/>
      <c r="F56" s="79"/>
      <c r="G56" s="79"/>
    </row>
  </sheetData>
  <mergeCells count="3">
    <mergeCell ref="A5:G5"/>
    <mergeCell ref="A6:G6"/>
    <mergeCell ref="A56:G56"/>
  </mergeCells>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false"/>
  </sheetPr>
  <dimension ref="A1:C5"/>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 activeCellId="0" sqref="A4"/>
    </sheetView>
  </sheetViews>
  <sheetFormatPr defaultColWidth="10.57421875" defaultRowHeight="15.75" zeroHeight="false" outlineLevelRow="0" outlineLevelCol="0"/>
  <sheetData>
    <row r="1" customFormat="false" ht="15.75" hidden="false" customHeight="false" outlineLevel="0" collapsed="false">
      <c r="A1" s="41" t="str">
        <f aca="false">'Úvod 500'!B2</f>
        <v>doplnit na listu úvod</v>
      </c>
    </row>
    <row r="2" customFormat="false" ht="15.75" hidden="false" customHeight="false" outlineLevel="0" collapsed="false">
      <c r="A2" s="41" t="str">
        <f aca="false">"IČ: " &amp; 'Úvod 500'!B3</f>
        <v>IČ: doplnit na listu úvod</v>
      </c>
      <c r="B2" s="42"/>
      <c r="C2" s="42"/>
    </row>
    <row r="3" customFormat="false" ht="15.75" hidden="false" customHeight="false" outlineLevel="0" collapsed="false">
      <c r="A3" s="41"/>
      <c r="B3" s="42"/>
      <c r="C3" s="42"/>
    </row>
    <row r="4" customFormat="false" ht="15.75" hidden="false" customHeight="false" outlineLevel="0" collapsed="false">
      <c r="A4" s="43" t="s">
        <v>302</v>
      </c>
    </row>
    <row r="5" customFormat="false" ht="15.75" hidden="false" customHeight="false" outlineLevel="0" collapsed="false">
      <c r="A5" s="41" t="s">
        <v>303</v>
      </c>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4067"/>
    <pageSetUpPr fitToPage="false"/>
  </sheetPr>
  <dimension ref="A1:C5"/>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 activeCellId="0" sqref="A4"/>
    </sheetView>
  </sheetViews>
  <sheetFormatPr defaultColWidth="10.57421875" defaultRowHeight="15.75" zeroHeight="false" outlineLevelRow="0" outlineLevelCol="0"/>
  <sheetData>
    <row r="1" customFormat="false" ht="15.75" hidden="false" customHeight="false" outlineLevel="0" collapsed="false">
      <c r="A1" s="41" t="str">
        <f aca="false">'Úvod 500'!B2</f>
        <v>doplnit na listu úvod</v>
      </c>
    </row>
    <row r="2" customFormat="false" ht="15.75" hidden="false" customHeight="false" outlineLevel="0" collapsed="false">
      <c r="A2" s="41" t="str">
        <f aca="false">"IČ: " &amp; 'Úvod 500'!B3</f>
        <v>IČ: doplnit na listu úvod</v>
      </c>
      <c r="B2" s="42"/>
      <c r="C2" s="42"/>
    </row>
    <row r="3" customFormat="false" ht="15.75" hidden="false" customHeight="false" outlineLevel="0" collapsed="false">
      <c r="A3" s="41"/>
      <c r="B3" s="42"/>
      <c r="C3" s="42"/>
    </row>
    <row r="4" customFormat="false" ht="15.75" hidden="false" customHeight="false" outlineLevel="0" collapsed="false">
      <c r="A4" s="43" t="s">
        <v>304</v>
      </c>
    </row>
    <row r="5" customFormat="false" ht="15.75" hidden="false" customHeight="false" outlineLevel="0" collapsed="false">
      <c r="A5" s="41"/>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15</TotalTime>
  <Application>LibreOffice/7.5.3.2$MacOSX_X86_64 LibreOffice_project/9f56dff12ba03b9acd7730a5a481eea045e468f3</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2023-11-12T19:50:26Z</dcterms:created>
  <dc:creator>Anna Salačová</dc:creator>
  <dc:description/>
  <dc:language>cs-CZ</dc:language>
  <cp:lastModifiedBy>Miroslava Nebuželská</cp:lastModifiedBy>
  <cp:lastPrinted>2023-11-14T20:07:50Z</cp:lastPrinted>
  <dcterms:modified xsi:type="dcterms:W3CDTF">2023-12-12T23:48:30Z</dcterms:modified>
  <cp:revision>9</cp:revision>
  <dc:subject/>
  <dc:title/>
</cp:coreProperties>
</file>

<file path=docProps/custom.xml><?xml version="1.0" encoding="utf-8"?>
<Properties xmlns="http://schemas.openxmlformats.org/officeDocument/2006/custom-properties" xmlns:vt="http://schemas.openxmlformats.org/officeDocument/2006/docPropsVTypes"/>
</file>